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17 ABR 2026\9. CUENTA PÚBLICA\INFORMACIÓN ADICIONAL\"/>
    </mc:Choice>
  </mc:AlternateContent>
  <xr:revisionPtr revIDLastSave="0" documentId="13_ncr:1_{A8DA719B-E059-4BE4-9CB8-3A44910CB8F9}" xr6:coauthVersionLast="47" xr6:coauthVersionMax="47" xr10:uidLastSave="{00000000-0000-0000-0000-000000000000}"/>
  <bookViews>
    <workbookView xWindow="-108" yWindow="-108" windowWidth="23256" windowHeight="12456" tabRatio="762" firstSheet="1" activeTab="1" xr2:uid="{00000000-000D-0000-FFFF-FFFF00000000}"/>
  </bookViews>
  <sheets>
    <sheet name="datos" sheetId="22" state="hidden" r:id="rId1"/>
    <sheet name="ANEXO 1" sheetId="26" r:id="rId2"/>
    <sheet name="ANEXO 3 " sheetId="24" state="hidden" r:id="rId3"/>
    <sheet name="ANEXO 3 patricia" sheetId="25" state="hidden" r:id="rId4"/>
  </sheets>
  <externalReferences>
    <externalReference r:id="rId5"/>
  </externalReferences>
  <definedNames>
    <definedName name="_xlnm._FilterDatabase" localSheetId="1" hidden="1">'ANEXO 1'!$A$18:$V$80</definedName>
    <definedName name="_xlnm._FilterDatabase" localSheetId="2" hidden="1">'ANEXO 3 '!$A$19:$U$76</definedName>
    <definedName name="_xlnm._FilterDatabase" localSheetId="3" hidden="1">'ANEXO 3 patricia'!$A$19:$U$19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3" i="26" l="1"/>
  <c r="R193" i="26" l="1"/>
  <c r="Q193" i="26"/>
  <c r="P193" i="26"/>
  <c r="D193" i="26"/>
  <c r="K74" i="24"/>
  <c r="K76" i="24" s="1"/>
  <c r="J74" i="24"/>
  <c r="T86" i="25"/>
  <c r="R85" i="25"/>
  <c r="Q85" i="25"/>
  <c r="P85" i="25"/>
  <c r="O85" i="25"/>
  <c r="M85" i="25"/>
  <c r="L85" i="25"/>
  <c r="K85" i="25"/>
  <c r="K87" i="25" s="1"/>
  <c r="J85" i="25"/>
  <c r="J87" i="25" s="1"/>
  <c r="S84" i="25"/>
  <c r="N84" i="25"/>
  <c r="S83" i="25"/>
  <c r="N83" i="25"/>
  <c r="S82" i="25"/>
  <c r="N82" i="25"/>
  <c r="S81" i="25"/>
  <c r="N81" i="25"/>
  <c r="S80" i="25"/>
  <c r="N80" i="25"/>
  <c r="S79" i="25"/>
  <c r="N79" i="25"/>
  <c r="S78" i="25"/>
  <c r="N78" i="25"/>
  <c r="S77" i="25"/>
  <c r="N77" i="25"/>
  <c r="S76" i="25"/>
  <c r="N76" i="25"/>
  <c r="S75" i="25"/>
  <c r="N75" i="25"/>
  <c r="S74" i="25"/>
  <c r="N74" i="25"/>
  <c r="S73" i="25"/>
  <c r="N73" i="25"/>
  <c r="S72" i="25"/>
  <c r="N72" i="25"/>
  <c r="S71" i="25"/>
  <c r="N71" i="25"/>
  <c r="S70" i="25"/>
  <c r="N70" i="25"/>
  <c r="S69" i="25"/>
  <c r="N69" i="25"/>
  <c r="S68" i="25"/>
  <c r="N68" i="25"/>
  <c r="S67" i="25"/>
  <c r="N67" i="25"/>
  <c r="S66" i="25"/>
  <c r="N66" i="25"/>
  <c r="S65" i="25"/>
  <c r="N65" i="25"/>
  <c r="S64" i="25"/>
  <c r="N64" i="25"/>
  <c r="S63" i="25"/>
  <c r="N63" i="25"/>
  <c r="S62" i="25"/>
  <c r="N62" i="25"/>
  <c r="S61" i="25"/>
  <c r="N61" i="25"/>
  <c r="S60" i="25"/>
  <c r="N60" i="25"/>
  <c r="S59" i="25"/>
  <c r="N59" i="25"/>
  <c r="S58" i="25"/>
  <c r="N58" i="25"/>
  <c r="S57" i="25"/>
  <c r="N57" i="25"/>
  <c r="S56" i="25"/>
  <c r="N56" i="25"/>
  <c r="S55" i="25"/>
  <c r="N55" i="25"/>
  <c r="S54" i="25"/>
  <c r="N54" i="25"/>
  <c r="S53" i="25"/>
  <c r="N53" i="25"/>
  <c r="S52" i="25"/>
  <c r="N52" i="25"/>
  <c r="S51" i="25"/>
  <c r="N51" i="25"/>
  <c r="S50" i="25"/>
  <c r="N50" i="25"/>
  <c r="S49" i="25"/>
  <c r="N49" i="25"/>
  <c r="S48" i="25"/>
  <c r="N48" i="25"/>
  <c r="S47" i="25"/>
  <c r="N47" i="25"/>
  <c r="S46" i="25"/>
  <c r="N46" i="25"/>
  <c r="S45" i="25"/>
  <c r="N45" i="25"/>
  <c r="S44" i="25"/>
  <c r="N44" i="25"/>
  <c r="S43" i="25"/>
  <c r="N43" i="25"/>
  <c r="S42" i="25"/>
  <c r="N42" i="25"/>
  <c r="S41" i="25"/>
  <c r="N41" i="25"/>
  <c r="S40" i="25"/>
  <c r="N40" i="25"/>
  <c r="S39" i="25"/>
  <c r="N39" i="25"/>
  <c r="S38" i="25"/>
  <c r="N38" i="25"/>
  <c r="S37" i="25"/>
  <c r="N37" i="25"/>
  <c r="S36" i="25"/>
  <c r="N36" i="25"/>
  <c r="S35" i="25"/>
  <c r="N35" i="25"/>
  <c r="S34" i="25"/>
  <c r="N34" i="25"/>
  <c r="S33" i="25"/>
  <c r="N33" i="25"/>
  <c r="S32" i="25"/>
  <c r="N32" i="25"/>
  <c r="S31" i="25"/>
  <c r="N31" i="25"/>
  <c r="S30" i="25"/>
  <c r="N30" i="25"/>
  <c r="S29" i="25"/>
  <c r="N29" i="25"/>
  <c r="S28" i="25"/>
  <c r="N28" i="25"/>
  <c r="S27" i="25"/>
  <c r="N27" i="25"/>
  <c r="S26" i="25"/>
  <c r="N26" i="25"/>
  <c r="S25" i="25"/>
  <c r="N25" i="25"/>
  <c r="S24" i="25"/>
  <c r="N24" i="25"/>
  <c r="S23" i="25"/>
  <c r="N23" i="25"/>
  <c r="S22" i="25"/>
  <c r="N22" i="25"/>
  <c r="S21" i="25"/>
  <c r="N21" i="25"/>
  <c r="S20" i="25"/>
  <c r="N20" i="25"/>
  <c r="C20" i="25"/>
  <c r="S19" i="25"/>
  <c r="N19" i="25"/>
  <c r="T75" i="24"/>
  <c r="R74" i="24"/>
  <c r="Q74" i="24"/>
  <c r="P74" i="24"/>
  <c r="O74" i="24"/>
  <c r="O76" i="24" s="1"/>
  <c r="M74" i="24"/>
  <c r="L74" i="24"/>
  <c r="S73" i="24"/>
  <c r="N73" i="24"/>
  <c r="S72" i="24"/>
  <c r="N72" i="24"/>
  <c r="S71" i="24"/>
  <c r="N71" i="24"/>
  <c r="S70" i="24"/>
  <c r="N70" i="24"/>
  <c r="S69" i="24"/>
  <c r="N69" i="24"/>
  <c r="S68" i="24"/>
  <c r="N68" i="24"/>
  <c r="S67" i="24"/>
  <c r="N67" i="24"/>
  <c r="S66" i="24"/>
  <c r="N66" i="24"/>
  <c r="S65" i="24"/>
  <c r="N65" i="24"/>
  <c r="S64" i="24"/>
  <c r="N64" i="24"/>
  <c r="S63" i="24"/>
  <c r="N63" i="24"/>
  <c r="S62" i="24"/>
  <c r="N62" i="24"/>
  <c r="S61" i="24"/>
  <c r="N61" i="24"/>
  <c r="S60" i="24"/>
  <c r="N60" i="24"/>
  <c r="S59" i="24"/>
  <c r="N59" i="24"/>
  <c r="S58" i="24"/>
  <c r="N58" i="24"/>
  <c r="S57" i="24"/>
  <c r="N57" i="24"/>
  <c r="S56" i="24"/>
  <c r="N56" i="24"/>
  <c r="S55" i="24"/>
  <c r="N55" i="24"/>
  <c r="S54" i="24"/>
  <c r="N54" i="24"/>
  <c r="S53" i="24"/>
  <c r="N53" i="24"/>
  <c r="S52" i="24"/>
  <c r="N52" i="24"/>
  <c r="S51" i="24"/>
  <c r="N51" i="24"/>
  <c r="S50" i="24"/>
  <c r="N50" i="24"/>
  <c r="S49" i="24"/>
  <c r="N49" i="24"/>
  <c r="S48" i="24"/>
  <c r="N48" i="24"/>
  <c r="S47" i="24"/>
  <c r="N47" i="24"/>
  <c r="S46" i="24"/>
  <c r="N46" i="24"/>
  <c r="S45" i="24"/>
  <c r="N45" i="24"/>
  <c r="S44" i="24"/>
  <c r="N44" i="24"/>
  <c r="S43" i="24"/>
  <c r="N43" i="24"/>
  <c r="S42" i="24"/>
  <c r="N42" i="24"/>
  <c r="S41" i="24"/>
  <c r="N41" i="24"/>
  <c r="S40" i="24"/>
  <c r="N40" i="24"/>
  <c r="S39" i="24"/>
  <c r="N39" i="24"/>
  <c r="S38" i="24"/>
  <c r="N38" i="24"/>
  <c r="S37" i="24"/>
  <c r="N37" i="24"/>
  <c r="S36" i="24"/>
  <c r="N36" i="24"/>
  <c r="S35" i="24"/>
  <c r="N35" i="24"/>
  <c r="S34" i="24"/>
  <c r="N34" i="24"/>
  <c r="S33" i="24"/>
  <c r="N33" i="24"/>
  <c r="S32" i="24"/>
  <c r="N32" i="24"/>
  <c r="S31" i="24"/>
  <c r="N31" i="24"/>
  <c r="S30" i="24"/>
  <c r="N30" i="24"/>
  <c r="S29" i="24"/>
  <c r="N29" i="24"/>
  <c r="S28" i="24"/>
  <c r="N28" i="24"/>
  <c r="S27" i="24"/>
  <c r="N27" i="24"/>
  <c r="S26" i="24"/>
  <c r="N26" i="24"/>
  <c r="S25" i="24"/>
  <c r="N25" i="24"/>
  <c r="S24" i="24"/>
  <c r="N24" i="24"/>
  <c r="S23" i="24"/>
  <c r="N23" i="24"/>
  <c r="S22" i="24"/>
  <c r="N22" i="24"/>
  <c r="S21" i="24"/>
  <c r="N21" i="24"/>
  <c r="S20" i="24"/>
  <c r="N20" i="24"/>
  <c r="S19" i="24"/>
  <c r="N19" i="24"/>
  <c r="N74" i="24" l="1"/>
  <c r="T47" i="24"/>
  <c r="T51" i="24"/>
  <c r="T40" i="24"/>
  <c r="T44" i="24"/>
  <c r="T46" i="24"/>
  <c r="T48" i="24"/>
  <c r="T50" i="24"/>
  <c r="T52" i="24"/>
  <c r="T56" i="24"/>
  <c r="T72" i="24"/>
  <c r="T22" i="25"/>
  <c r="T24" i="25"/>
  <c r="T26" i="25"/>
  <c r="T42" i="25"/>
  <c r="T64" i="25"/>
  <c r="T66" i="25"/>
  <c r="T68" i="25"/>
  <c r="T70" i="25"/>
  <c r="T72" i="25"/>
  <c r="T74" i="25"/>
  <c r="T80" i="25"/>
  <c r="T82" i="25"/>
  <c r="T84" i="25"/>
  <c r="T20" i="25"/>
  <c r="T20" i="24"/>
  <c r="T30" i="25"/>
  <c r="T21" i="24"/>
  <c r="T25" i="24"/>
  <c r="T33" i="24"/>
  <c r="T27" i="25"/>
  <c r="T29" i="25"/>
  <c r="T31" i="25"/>
  <c r="T33" i="25"/>
  <c r="T39" i="25"/>
  <c r="T41" i="25"/>
  <c r="T46" i="25"/>
  <c r="T58" i="25"/>
  <c r="S85" i="25"/>
  <c r="S87" i="25" s="1"/>
  <c r="T43" i="25"/>
  <c r="T45" i="25"/>
  <c r="T47" i="25"/>
  <c r="T49" i="25"/>
  <c r="T55" i="25"/>
  <c r="T57" i="25"/>
  <c r="T24" i="24"/>
  <c r="T37" i="24"/>
  <c r="T53" i="24"/>
  <c r="T68" i="24"/>
  <c r="T32" i="25"/>
  <c r="T34" i="25"/>
  <c r="T36" i="25"/>
  <c r="T38" i="25"/>
  <c r="T40" i="25"/>
  <c r="T59" i="25"/>
  <c r="T61" i="25"/>
  <c r="T63" i="25"/>
  <c r="T65" i="25"/>
  <c r="T71" i="25"/>
  <c r="T73" i="25"/>
  <c r="T78" i="25"/>
  <c r="T36" i="24"/>
  <c r="T62" i="25"/>
  <c r="T57" i="24"/>
  <c r="T69" i="24"/>
  <c r="T23" i="25"/>
  <c r="T25" i="25"/>
  <c r="T48" i="25"/>
  <c r="T50" i="25"/>
  <c r="T52" i="25"/>
  <c r="T54" i="25"/>
  <c r="T56" i="25"/>
  <c r="T75" i="25"/>
  <c r="T77" i="25"/>
  <c r="T79" i="25"/>
  <c r="T81" i="25"/>
  <c r="T31" i="24"/>
  <c r="T63" i="24"/>
  <c r="T67" i="24"/>
  <c r="N85" i="25"/>
  <c r="T26" i="24"/>
  <c r="T28" i="24"/>
  <c r="T30" i="24"/>
  <c r="T32" i="24"/>
  <c r="T34" i="24"/>
  <c r="T41" i="24"/>
  <c r="T60" i="24"/>
  <c r="T62" i="24"/>
  <c r="T64" i="24"/>
  <c r="T66" i="24"/>
  <c r="T73" i="24"/>
  <c r="T21" i="25"/>
  <c r="T28" i="25"/>
  <c r="T35" i="25"/>
  <c r="T37" i="25"/>
  <c r="T44" i="25"/>
  <c r="T51" i="25"/>
  <c r="T53" i="25"/>
  <c r="T60" i="25"/>
  <c r="T67" i="25"/>
  <c r="T69" i="25"/>
  <c r="T76" i="25"/>
  <c r="T83" i="25"/>
  <c r="T19" i="24"/>
  <c r="T35" i="24"/>
  <c r="T23" i="24"/>
  <c r="T39" i="24"/>
  <c r="T55" i="24"/>
  <c r="T71" i="24"/>
  <c r="N87" i="25"/>
  <c r="T22" i="24"/>
  <c r="T27" i="24"/>
  <c r="T29" i="24"/>
  <c r="T38" i="24"/>
  <c r="T43" i="24"/>
  <c r="T45" i="24"/>
  <c r="T54" i="24"/>
  <c r="T59" i="24"/>
  <c r="T61" i="24"/>
  <c r="T70" i="24"/>
  <c r="T19" i="25"/>
  <c r="T42" i="24"/>
  <c r="T49" i="24"/>
  <c r="T58" i="24"/>
  <c r="T65" i="24"/>
  <c r="S74" i="24"/>
  <c r="T74" i="24" l="1"/>
  <c r="T76" i="24" s="1"/>
  <c r="T87" i="25"/>
  <c r="T85" i="25"/>
  <c r="J76" i="24" l="1"/>
</calcChain>
</file>

<file path=xl/sharedStrings.xml><?xml version="1.0" encoding="utf-8"?>
<sst xmlns="http://schemas.openxmlformats.org/spreadsheetml/2006/main" count="1496" uniqueCount="700">
  <si>
    <t>CLAVE:</t>
  </si>
  <si>
    <t>A</t>
  </si>
  <si>
    <t>B</t>
  </si>
  <si>
    <t>C</t>
  </si>
  <si>
    <t>D</t>
  </si>
  <si>
    <t>F</t>
  </si>
  <si>
    <t>I</t>
  </si>
  <si>
    <t>G</t>
  </si>
  <si>
    <t>H</t>
  </si>
  <si>
    <t>BIENES MUEBLES</t>
  </si>
  <si>
    <t>Descripción, Marca, Modelo y Serie</t>
  </si>
  <si>
    <t>Documento que acredita la Propiedad (CFDI)</t>
  </si>
  <si>
    <t>Responsable del Resguardo y Área Administrativa</t>
  </si>
  <si>
    <t>Motivo de alta</t>
  </si>
  <si>
    <t>Importe</t>
  </si>
  <si>
    <t>Fecha de Adquisición</t>
  </si>
  <si>
    <t>% Depreciación Bien Mueble</t>
  </si>
  <si>
    <t xml:space="preserve">% Depreciación del ejercicio </t>
  </si>
  <si>
    <t>% Depreciación Acumulada al  final del ejercicio</t>
  </si>
  <si>
    <t>Monto  Depreciación  del ejercicio</t>
  </si>
  <si>
    <t>Monto  Depreciación Acumulada al  final del ejercicio</t>
  </si>
  <si>
    <t>CONCENTRADO ANUAL DE NÓMINAS</t>
  </si>
  <si>
    <t>No.</t>
  </si>
  <si>
    <t>NOMBRE DEL TRABAJADOR</t>
  </si>
  <si>
    <t>No. DE EXPEDIENTE</t>
  </si>
  <si>
    <t>RFC</t>
  </si>
  <si>
    <t>REGIMEN DE CONTRATACIÓN</t>
  </si>
  <si>
    <t>FECHA DE INGRESO</t>
  </si>
  <si>
    <t>FECHA DE BAJA</t>
  </si>
  <si>
    <t>P E R C E P C I O N E S</t>
  </si>
  <si>
    <t>SUBTOTAL ANUAL  (o periodo)</t>
  </si>
  <si>
    <t>D E D U C I O N  E S</t>
  </si>
  <si>
    <t>SUELDO BRUTO ANUAL     (o periodo)</t>
  </si>
  <si>
    <t>SUBSIDIO AL EMPLEO ANUAL        (o periodo)</t>
  </si>
  <si>
    <t>(ABRIR TANTAS COLUMNAS COMO PERCEPCIONES TENGAN)</t>
  </si>
  <si>
    <t>ISPT ANUAL   (o periodo)</t>
  </si>
  <si>
    <t>(ABRIR TANTAS COLUMNAS COMO DEDUCIONES TENGAN)</t>
  </si>
  <si>
    <t>E = A+B+C+D</t>
  </si>
  <si>
    <t>J=F+G+H+I</t>
  </si>
  <si>
    <t>K = E + J</t>
  </si>
  <si>
    <t>ÁREA DE ADSCRIPCIÓN</t>
  </si>
  <si>
    <t>TOTALES</t>
  </si>
  <si>
    <t>BAJO PROTESTA DE DECIR VERDAD DECLARAMOS QUE LOS DATOS ANOTADOS EN EL FORMATO, SON CORRECTOS Y SON RESPONSABILIDAD DEL EMISOR.</t>
  </si>
  <si>
    <t>Número de inventario (Código)</t>
  </si>
  <si>
    <t>Subcuenta</t>
  </si>
  <si>
    <t>CARGO ACTUAL</t>
  </si>
  <si>
    <t>TOTAL  ANUAL (PERCEPCIONES MENOS DEDUCCIONES) DEBE COINCIDIR CON CAPITULO 1000</t>
  </si>
  <si>
    <t>10-17</t>
  </si>
  <si>
    <t>ENTIDAD FISCALIZADA:</t>
  </si>
  <si>
    <t>Motivo de baja</t>
  </si>
  <si>
    <t>Fuente de financiamiento</t>
  </si>
  <si>
    <t>FUENTES DE FINANCIAMIENTO</t>
  </si>
  <si>
    <t>1. Recursos Fiscales</t>
  </si>
  <si>
    <t>2. Financiamientos Internos</t>
  </si>
  <si>
    <t>3. Financiamientos Externos</t>
  </si>
  <si>
    <t>4. Ingresos Propios</t>
  </si>
  <si>
    <t>5. Recursos Federales</t>
  </si>
  <si>
    <t>6. Recursos Estatales</t>
  </si>
  <si>
    <t>7. Otros Recursos</t>
  </si>
  <si>
    <t>Documento que acredita la baja</t>
  </si>
  <si>
    <t>XOCHILTEPEC</t>
  </si>
  <si>
    <t>EDUARDO EDGAR MARTINEZ MUNDO</t>
  </si>
  <si>
    <t>MARCO ANTONIO CALIXTO ESTEVEZ</t>
  </si>
  <si>
    <t>ADRIAN CRISTOBAL LEZAMA CAYETANO</t>
  </si>
  <si>
    <t>COMANDANTE</t>
  </si>
  <si>
    <t>LECA750305NB8</t>
  </si>
  <si>
    <t>Personas Morales con Fines no Lucrativos</t>
  </si>
  <si>
    <t>AGUSTINA MARTHA JARANA VARELA</t>
  </si>
  <si>
    <t xml:space="preserve">COCINERA DE ESTANCIA DE DÍA </t>
  </si>
  <si>
    <t>JAVA780828335</t>
  </si>
  <si>
    <t>ALEJANDRA CELESTINO CASTRO</t>
  </si>
  <si>
    <t>PRESIDENTE MUNICIPAL</t>
  </si>
  <si>
    <t>CECA880423KL7</t>
  </si>
  <si>
    <t>ALEJANDRO HERNÁNDEZ NIEVA</t>
  </si>
  <si>
    <t>CHOFER DE PRESIDENCIA MUNICIPAL</t>
  </si>
  <si>
    <t>HENA7503274V2</t>
  </si>
  <si>
    <t>ALFONSO MEJÍA LOERA</t>
  </si>
  <si>
    <t>CHOFER DEL DIF MUNICIPAL</t>
  </si>
  <si>
    <t>MELA900122LR3</t>
  </si>
  <si>
    <t>ANGEL GILBERTO GIL PEDRAZA</t>
  </si>
  <si>
    <t xml:space="preserve">CONTADOR ENCARGADO DEL AREA DE CONTRALORIA </t>
  </si>
  <si>
    <t>GIPA920102C6A</t>
  </si>
  <si>
    <t>ÁNGELA PÉREZ SOTO</t>
  </si>
  <si>
    <t>REGIDORA DE PATRIMONIO Y HACIENDA PÚBLICA MUNICIPAL</t>
  </si>
  <si>
    <t>PESA820127R46</t>
  </si>
  <si>
    <t>ANGELICA GIL PEDRAZA</t>
  </si>
  <si>
    <t>PSICÓLOGA</t>
  </si>
  <si>
    <t>GIPA9807281Q4</t>
  </si>
  <si>
    <t>ANTONIO HERNANDEZ NIEVA</t>
  </si>
  <si>
    <t>COORDINADOR DEL DIF MUNICIPAL</t>
  </si>
  <si>
    <t>HENA9203089B8</t>
  </si>
  <si>
    <t>ANTONIO PABLO CABALLERO ACATITLA</t>
  </si>
  <si>
    <t>REGIDOR DE DESARROLLO URBANO, OBRA PÚBLICA Y SERVICIOS MUNICIPALES</t>
  </si>
  <si>
    <t>CAAA570724951</t>
  </si>
  <si>
    <t>CARLOS ISAIR ESCAMILLA GUEVARA</t>
  </si>
  <si>
    <t>POLICÍA</t>
  </si>
  <si>
    <t>EAGC991219PL4</t>
  </si>
  <si>
    <t>CONSTANTINO LEAL RODRIGUEZ</t>
  </si>
  <si>
    <t>LERC710311UN5</t>
  </si>
  <si>
    <t>CRISTIAN LIMA COLON</t>
  </si>
  <si>
    <t>CCA COLONIA</t>
  </si>
  <si>
    <t>LICC9705194J2</t>
  </si>
  <si>
    <t>EDITH AYDET ORTEGA ALVARADO</t>
  </si>
  <si>
    <t>OEAE9904227S6</t>
  </si>
  <si>
    <t>ELIZABETH RAMIREZ ESTEVEZ</t>
  </si>
  <si>
    <t>ENCARGADA DE LA CASA DE SALUD</t>
  </si>
  <si>
    <t>RAEE901107495</t>
  </si>
  <si>
    <t>ELVIA MUNDO TORRES</t>
  </si>
  <si>
    <t>INTENDENTE DE PRESIDENCIA MUNICIPAL Y CLÍNICA DE LA COLONIA</t>
  </si>
  <si>
    <t>MUTE940102AA4</t>
  </si>
  <si>
    <t>EMANUEL EDUARDO MENDOZA COYOTE</t>
  </si>
  <si>
    <t>MECE0110134Y7</t>
  </si>
  <si>
    <t>EMILIO AQUINO VAQUERO</t>
  </si>
  <si>
    <t>JUEZ MENOR</t>
  </si>
  <si>
    <t>AUVE530522DEA</t>
  </si>
  <si>
    <t>ESMERALDA LIZETH MUNDO BARRALES</t>
  </si>
  <si>
    <t>ENCARGADA DE REGISTRO CIVIL</t>
  </si>
  <si>
    <t>MUBE940809J98</t>
  </si>
  <si>
    <t>ESTELA CASTRO AQUINO</t>
  </si>
  <si>
    <t>AUXILIAR CONTABLE</t>
  </si>
  <si>
    <t>CAAE9805117UA</t>
  </si>
  <si>
    <t>EUGENIO CASTRO SALAZAR</t>
  </si>
  <si>
    <t>REGIDOR DE GOBERNACIÓN, JUSTICIA Y SEGURIDAD PÚBLICA MUNICIPAL Y PROTECCIÓN CIVIL</t>
  </si>
  <si>
    <t>CASE720112FT8</t>
  </si>
  <si>
    <t>FELIPE AQUINO ZUÑIGA</t>
  </si>
  <si>
    <t>PSICÓLOGO</t>
  </si>
  <si>
    <t>AUZF870205UH7</t>
  </si>
  <si>
    <t>HARLEMNE GALENO ARCE</t>
  </si>
  <si>
    <t>AUXILIAR SISTEMAS</t>
  </si>
  <si>
    <t>GAAH950407QPA</t>
  </si>
  <si>
    <t>IGNACIO AGUILAR PEREZ</t>
  </si>
  <si>
    <t>CONTRALOR MUNICIPAL</t>
  </si>
  <si>
    <t>AUPI690731UN4</t>
  </si>
  <si>
    <t>ISAIAS RAYMUNDO CALIXTO VARGAS</t>
  </si>
  <si>
    <t>CAVI800506435</t>
  </si>
  <si>
    <t>ISIDRO TOVAR VARGAS</t>
  </si>
  <si>
    <t>SECRETARIO GENERAL</t>
  </si>
  <si>
    <t>TOVI900404FU2</t>
  </si>
  <si>
    <t>JACINTA LAURA CHINO CHINO</t>
  </si>
  <si>
    <t>ENCARGADA DE SUBSISTEMA DIF</t>
  </si>
  <si>
    <t>CICJ630817M48</t>
  </si>
  <si>
    <t>JOAQUIN PRIMOR CAYETANO</t>
  </si>
  <si>
    <t>PICJ920726FB6</t>
  </si>
  <si>
    <t>JOSEFINA REYES REYES</t>
  </si>
  <si>
    <t>RERJ850319R10</t>
  </si>
  <si>
    <t>LUCAS PEDRO VIDAL SORIANO</t>
  </si>
  <si>
    <t>DIRECTOR DE OBRAS PÚBLICAS</t>
  </si>
  <si>
    <t>VISL761018PC1</t>
  </si>
  <si>
    <t>LUPERTA GUADALUPE VARGAS LUCIO</t>
  </si>
  <si>
    <t>REGIDORA SUPLENTE DE EDUCACIÓN PÚBLICA, ACTIVIDADES CULTURALES, DEPORTIVAS, SOCIALES Y JUVENTUD</t>
  </si>
  <si>
    <t>VALL690327NE9</t>
  </si>
  <si>
    <t>MARCELINO BONIFACIO FUENTES CARVENTE</t>
  </si>
  <si>
    <t>FUCM6106022Q4</t>
  </si>
  <si>
    <t>MARIA DEL CARMEN ENRIQUEZ SANCHEZ</t>
  </si>
  <si>
    <t>AUXILIAR DE LA CASA DE SALUD AYOTLA</t>
  </si>
  <si>
    <t>EISC020115KV4</t>
  </si>
  <si>
    <t>MARIANA ELENA CONTRERAS SALOMA</t>
  </si>
  <si>
    <t>TESORERA MUNICIPAL</t>
  </si>
  <si>
    <t>COSM910424670</t>
  </si>
  <si>
    <t>MARICELA CASTRO SALAZAR</t>
  </si>
  <si>
    <t>COCINERA DE ESTANCIA MUNICIPAL</t>
  </si>
  <si>
    <t>CASM670605CF9</t>
  </si>
  <si>
    <t>MARTHA CARPINTEYRO CORTES</t>
  </si>
  <si>
    <t>COORDINADORA DE DESARROLLO COMUNITARIO</t>
  </si>
  <si>
    <t>CACM860618AC5</t>
  </si>
  <si>
    <t>MAXIMINA LUCINA CELESTINO CASTRO</t>
  </si>
  <si>
    <t>PRESIDENTA DEL DIF MUNICIPAL</t>
  </si>
  <si>
    <t>CECM8205294KA</t>
  </si>
  <si>
    <t>NELSON DE LOS SANTOS VALLE</t>
  </si>
  <si>
    <t>ASESOR JURÍDICO</t>
  </si>
  <si>
    <t>SAVN891119AH1</t>
  </si>
  <si>
    <t>OLIVIA CELINA TOVAR GUEVARA</t>
  </si>
  <si>
    <t>TOGO940528JS3</t>
  </si>
  <si>
    <t>OSCAR LUIS ALBERTO CALIXTO ZARATE</t>
  </si>
  <si>
    <t>ENCARGADO DEL AGUA POTABLE</t>
  </si>
  <si>
    <t>CAZO800410DY1</t>
  </si>
  <si>
    <t>RAFAEL CAYETANO BERMEJO</t>
  </si>
  <si>
    <t>CABR8610249B1</t>
  </si>
  <si>
    <t>RAMON FORTUNATO JARANA VARGAS</t>
  </si>
  <si>
    <t>REGIDOR DE SALUBRIDAD, ASISTENCIA PÚBLICA MUNICIPAL, PERSONAS CON DISCAPACIDAD E IGUALDAD DE GENERO</t>
  </si>
  <si>
    <t>JAVR730831H81</t>
  </si>
  <si>
    <t>ROMAN ASUNCION REFUGIO FLORES</t>
  </si>
  <si>
    <t>REGIDOR DE GRUPOS VULNERABLES</t>
  </si>
  <si>
    <t>REFR610809BR9</t>
  </si>
  <si>
    <t>ROMUALDA CRISTINA SANTOS AXALCO</t>
  </si>
  <si>
    <t>SAAR010619QV5</t>
  </si>
  <si>
    <t>RUBÉN JARAMILLO PEÑA</t>
  </si>
  <si>
    <t>JAPR6707171A3</t>
  </si>
  <si>
    <t>SALVADOR SALAZAR CRUZ</t>
  </si>
  <si>
    <t>INSPECTOR DE LA COLONIA</t>
  </si>
  <si>
    <t>SACS800511FT9</t>
  </si>
  <si>
    <t>SAÚL AGUIRRE FLORES</t>
  </si>
  <si>
    <t>AUFS970518F71</t>
  </si>
  <si>
    <t>SAÚL DAVID OCHOA ORTEGA</t>
  </si>
  <si>
    <t>DIRECTOR DE SISTEMAS Y COMUNICACIÓN SOCIAL</t>
  </si>
  <si>
    <t>OOOS8312207V8</t>
  </si>
  <si>
    <t>SERGIO CASTELAN HUERTA</t>
  </si>
  <si>
    <t>CAHS861016I3A</t>
  </si>
  <si>
    <t>VERONICA ARACELI CASTRO JUAREZ</t>
  </si>
  <si>
    <t>REGIDORA DE INDUSTRIA, COMERCIO, AGRICULTURA Y GANADERÍA</t>
  </si>
  <si>
    <t>CAJV770903Q4A</t>
  </si>
  <si>
    <t>VICENTE ANGEL CAJERO MUNDO</t>
  </si>
  <si>
    <t>CAMV710719MB9</t>
  </si>
  <si>
    <t>VICENTE MARTINEZ AGUILAR</t>
  </si>
  <si>
    <t>PROFESOR DE COCINA</t>
  </si>
  <si>
    <t>MAAV930304FB3</t>
  </si>
  <si>
    <t>VICTORIA LUGOS GOMEZ</t>
  </si>
  <si>
    <t>DOCTORA DE CLÍNICA DE SALUD DE AYOTLA</t>
  </si>
  <si>
    <t>LUGV720122V53</t>
  </si>
  <si>
    <t>VIRGINIO EUSEBIO AQUINO PALAPA</t>
  </si>
  <si>
    <t>AUPV810305HU3</t>
  </si>
  <si>
    <t>VITO RAUL VARGAS RAMOS</t>
  </si>
  <si>
    <t>SÍNDICO MUNICIPAL</t>
  </si>
  <si>
    <t>VARV640615IT5</t>
  </si>
  <si>
    <t>ABEL CANTERO VICUÑA</t>
  </si>
  <si>
    <t>CHOFER</t>
  </si>
  <si>
    <t>CAVA860605HX0</t>
  </si>
  <si>
    <t>REGIDOR DE GOBERNACIÓN, SEGURIDAD PUBLICA Y PROTECCION CIVIL</t>
  </si>
  <si>
    <t xml:space="preserve">COCINERA DE ESCUELA </t>
  </si>
  <si>
    <t>JABA780828335</t>
  </si>
  <si>
    <t xml:space="preserve">ALFONSO MEJIA LOERA </t>
  </si>
  <si>
    <t xml:space="preserve">CHOFER </t>
  </si>
  <si>
    <t>ALICIA FLORES VARGAS</t>
  </si>
  <si>
    <t xml:space="preserve">LIMPIEZA </t>
  </si>
  <si>
    <t>FOVA890623UCA</t>
  </si>
  <si>
    <t>ANA GABRIELA ESQUIVEL LOZANO</t>
  </si>
  <si>
    <t>EULA961208KP0</t>
  </si>
  <si>
    <t>ANTONIO NICANDRO LIMA COYOTE</t>
  </si>
  <si>
    <t xml:space="preserve">SÌNDICO MUNICIPAL </t>
  </si>
  <si>
    <t>LICA760612V37</t>
  </si>
  <si>
    <t>ARNULFO ESTEBAN CARPINTEYRO DURAN</t>
  </si>
  <si>
    <t xml:space="preserve">JUEZ DE PAZ </t>
  </si>
  <si>
    <t>CADA5705273PA</t>
  </si>
  <si>
    <t>AVIMAEL ALCAIDE SALDIVAR</t>
  </si>
  <si>
    <t>AASA960903VE2</t>
  </si>
  <si>
    <t>BRENDA MARISOL RIOS BARRALES</t>
  </si>
  <si>
    <t>COORDINACIÓN DE DESARROLLO COMUNITARIO</t>
  </si>
  <si>
    <t>RIBB990207N3A</t>
  </si>
  <si>
    <t>POLICIA</t>
  </si>
  <si>
    <t>CESAR ADAN VIDAL LEAL</t>
  </si>
  <si>
    <t xml:space="preserve">AUXILIAR DE OBRAS </t>
  </si>
  <si>
    <t>VILC950612VD1</t>
  </si>
  <si>
    <t>CIRA LETICIA MARTINEZ VARGAS</t>
  </si>
  <si>
    <t xml:space="preserve">COCINERA DE ESTANCIA </t>
  </si>
  <si>
    <t>MAVC800616N3A</t>
  </si>
  <si>
    <t xml:space="preserve">CONSTANTINO LEAL RODRIGUEZ </t>
  </si>
  <si>
    <t xml:space="preserve">POLICIA </t>
  </si>
  <si>
    <t>ENCARGADO CCA ALTA VISTA</t>
  </si>
  <si>
    <t>DELIA LETICIA SERRANO ADORNO</t>
  </si>
  <si>
    <t>REGIDORA DE EDUCACIÓN PUBLICA, ACTIVIDADES CULTURALES, DEPORTIVAS Y SOCIALES</t>
  </si>
  <si>
    <t>SEAD800926FB0</t>
  </si>
  <si>
    <t>MXME960820NI7</t>
  </si>
  <si>
    <t>ELENA PEREZ RAMIREZ</t>
  </si>
  <si>
    <t xml:space="preserve">COCINERA PREESCOLAR </t>
  </si>
  <si>
    <t>PERE891107QW1</t>
  </si>
  <si>
    <t xml:space="preserve">ELIA INOCENTE BARRALES CAZARES </t>
  </si>
  <si>
    <t xml:space="preserve">MAESTRA DE MANUALIDADES </t>
  </si>
  <si>
    <t>BACE740621K75</t>
  </si>
  <si>
    <t xml:space="preserve">CASA DE SALUD ALTA VISTA </t>
  </si>
  <si>
    <t xml:space="preserve">REGIDORA DE INDUSTRIA, COMERCIO, AGRICULTURA Y GANADERIA </t>
  </si>
  <si>
    <t>AUXILIAR DE DESEMPEÑO</t>
  </si>
  <si>
    <t xml:space="preserve">COORDINACIÒN JURIDICA </t>
  </si>
  <si>
    <t>EVELIN JIMENA ZARATE CORTES</t>
  </si>
  <si>
    <t>FAUSTINA FIERRO TORRES</t>
  </si>
  <si>
    <t xml:space="preserve">COCINERA </t>
  </si>
  <si>
    <t>FITF860215EU3</t>
  </si>
  <si>
    <t xml:space="preserve">DIRECTORA GENERAL DIF MUNICIPAL </t>
  </si>
  <si>
    <t>FLORINA REINA ZUÑIGA VARGAS</t>
  </si>
  <si>
    <t xml:space="preserve">COCINERA SECUNDARIA </t>
  </si>
  <si>
    <t>ZUVF670506SA4</t>
  </si>
  <si>
    <t>GENARO LIMA LEON</t>
  </si>
  <si>
    <t>LILJ780919AH3</t>
  </si>
  <si>
    <t>GREGORIA NATIVIDAD VARGAS CASTRO</t>
  </si>
  <si>
    <t>REGIDORA DE PATRIMONIO Y HACIENDA PUBLICA</t>
  </si>
  <si>
    <t>VACG760903AMA</t>
  </si>
  <si>
    <t>HILDA TORRES CASTRO</t>
  </si>
  <si>
    <t xml:space="preserve">CONTRALORA MUNICIPAL </t>
  </si>
  <si>
    <t>TOCH841004VF6</t>
  </si>
  <si>
    <t>ISAIAS RAYNUMDO CALIXTO VARGAS</t>
  </si>
  <si>
    <t>ENCARGADO DEL CCA</t>
  </si>
  <si>
    <t>JENARO LIMA LEON</t>
  </si>
  <si>
    <t>JULIA LEON ROMERO</t>
  </si>
  <si>
    <t>COCINERA DE BACHILLER</t>
  </si>
  <si>
    <t>LERJ600619V6A</t>
  </si>
  <si>
    <t>LAURA CHINO CHINO</t>
  </si>
  <si>
    <t>SUBDIRECTURA DEL SISTEMA DIF</t>
  </si>
  <si>
    <t>CICL630817PT1</t>
  </si>
  <si>
    <t xml:space="preserve">DIRECTOR DE OBRAS </t>
  </si>
  <si>
    <t xml:space="preserve">LUIS ALBERTO CALIXTO VARGAS </t>
  </si>
  <si>
    <t>REGIDOR DE DESARROLLO URBANO, ECOLOGÍA, MEDIO AMBIENTE, OBRAS Y SERVICIOS PUBLICOS</t>
  </si>
  <si>
    <t>CAVL870825EK7</t>
  </si>
  <si>
    <t>TESORERO</t>
  </si>
  <si>
    <t>CAEM9210017V4</t>
  </si>
  <si>
    <t>MARCO ANTONIO CARPINTEYRO CASTRO</t>
  </si>
  <si>
    <t xml:space="preserve">BARRENDERO </t>
  </si>
  <si>
    <t>CACM870130535</t>
  </si>
  <si>
    <t>MARCO ANTONIO HERNANDEZ ESPAÑA</t>
  </si>
  <si>
    <t xml:space="preserve">DIRECTOR DE COMUNICACIÓN SOCIAL </t>
  </si>
  <si>
    <t>HEE890429QN7</t>
  </si>
  <si>
    <t xml:space="preserve">CASA DE SALUD SAN MIGUEL AYOTLA </t>
  </si>
  <si>
    <t>MATEO GORGONIO ROSENDO ROJAS</t>
  </si>
  <si>
    <t>REGIDORA DE SALUBRIDAD Y ASISTENCIA PUBLICA</t>
  </si>
  <si>
    <t>RORM580909617</t>
  </si>
  <si>
    <t>MERARÍ JAMILETH MORALES MUNDO</t>
  </si>
  <si>
    <t>REGIDORA DE GRUPOS VULNERABLES, PERSONAS CON DISCAPACIDAD Y JUVENTUD</t>
  </si>
  <si>
    <t>MOMM020718HT0</t>
  </si>
  <si>
    <t xml:space="preserve">ENCARGADO DEL AGUA POTABLE </t>
  </si>
  <si>
    <t>CAZO80410DY1</t>
  </si>
  <si>
    <t>OSWALDO RAMIREZ MARTINEZ</t>
  </si>
  <si>
    <t xml:space="preserve">DIRECTOR DE SEGURIDAD </t>
  </si>
  <si>
    <t>RAMO760826UL5</t>
  </si>
  <si>
    <t>PATRICIA PEDRAZA HERNANDEZ</t>
  </si>
  <si>
    <t xml:space="preserve">CONTADORA GENERAL </t>
  </si>
  <si>
    <t>PEHP980710MK0</t>
  </si>
  <si>
    <t>PORFIRIO ERASMO CALIXTO VARGAS</t>
  </si>
  <si>
    <t xml:space="preserve">REGIDOR DE IGUALDAD DE GENERO </t>
  </si>
  <si>
    <t>CAVP731104N21</t>
  </si>
  <si>
    <t>RAFAEL GONZALEZ MARTINEZ</t>
  </si>
  <si>
    <t>GOMR770909NA3</t>
  </si>
  <si>
    <t xml:space="preserve">RAUL GUEVARA LEON </t>
  </si>
  <si>
    <t xml:space="preserve">CHOFER DE VOLTEO </t>
  </si>
  <si>
    <t>GULR750403NA1</t>
  </si>
  <si>
    <t>REYNA ESPAÑA MORALES</t>
  </si>
  <si>
    <t>EAMR840106670</t>
  </si>
  <si>
    <t>ROCIO ESTELA MARTINEZ VERA</t>
  </si>
  <si>
    <t>MAESTRA DE BELLEZA DEL DIF</t>
  </si>
  <si>
    <t>MAVR890211NS1</t>
  </si>
  <si>
    <t>ROCIO LIZBETH CASTILLO AQUINO</t>
  </si>
  <si>
    <t xml:space="preserve">COORDINACIÒN DE SALUD </t>
  </si>
  <si>
    <t>CAAR960415CA2</t>
  </si>
  <si>
    <t xml:space="preserve">COMANDANTE </t>
  </si>
  <si>
    <t>SANDRA LISSET TORÍZ CASTRO</t>
  </si>
  <si>
    <t xml:space="preserve">PRESIDENTA MUNICIPAL </t>
  </si>
  <si>
    <t>TOCS961017GSA</t>
  </si>
  <si>
    <t>SAUL AGUIRRE FLORES</t>
  </si>
  <si>
    <t>SAUL DAVID OCHOA ORTEGA</t>
  </si>
  <si>
    <t>DIRECTOR DE SISTEMAS</t>
  </si>
  <si>
    <t>SONIA GUEVARA MONTEBELLO</t>
  </si>
  <si>
    <t>SUSANA GUZMAN MENDEZ</t>
  </si>
  <si>
    <t>GUMS740831AN3</t>
  </si>
  <si>
    <t>COORDINACIÓN  DE ALIMENTOS DEL DIF</t>
  </si>
  <si>
    <t xml:space="preserve">WENNDY KIYOMI CASTRO JUAREZ </t>
  </si>
  <si>
    <t xml:space="preserve">SECRETARIA REGISTRO CIVIL </t>
  </si>
  <si>
    <t>CAJW0008175V4</t>
  </si>
  <si>
    <t>12-11</t>
  </si>
  <si>
    <t xml:space="preserve">SAN PABLO ANICANO </t>
  </si>
  <si>
    <t xml:space="preserve">0000002: 5111-0000002 182100002         </t>
  </si>
  <si>
    <t xml:space="preserve">                                        </t>
  </si>
  <si>
    <t xml:space="preserve">0000004: 5111-0000004 182100004         </t>
  </si>
  <si>
    <t xml:space="preserve">0000005: 5111-0000005 182100005         </t>
  </si>
  <si>
    <t xml:space="preserve">0000006: 5111-0000006 182100006         </t>
  </si>
  <si>
    <t xml:space="preserve">0000012: 5111-0000012                   </t>
  </si>
  <si>
    <t xml:space="preserve">0000013: 5111-0000013                   </t>
  </si>
  <si>
    <t xml:space="preserve">0000018: 5111-0000018                   </t>
  </si>
  <si>
    <t xml:space="preserve">0000019: 5111-0000019                   </t>
  </si>
  <si>
    <t xml:space="preserve">0000020: 5111-0000020                   </t>
  </si>
  <si>
    <t xml:space="preserve">0000030: 5111-0000030                   </t>
  </si>
  <si>
    <t xml:space="preserve">0000031: 5111-0000031                   </t>
  </si>
  <si>
    <t xml:space="preserve">0000035: 5111-0000035                   </t>
  </si>
  <si>
    <t xml:space="preserve">0000045: 5111-0000045                   </t>
  </si>
  <si>
    <t xml:space="preserve">0000048: 5111-0000048                   </t>
  </si>
  <si>
    <t xml:space="preserve">0000049: 5111-0000049                   </t>
  </si>
  <si>
    <t xml:space="preserve">0000050: 5111-0000050                   </t>
  </si>
  <si>
    <t xml:space="preserve">0000051: 5111-0000051                   </t>
  </si>
  <si>
    <t xml:space="preserve">0000052: 5111-0000052                   </t>
  </si>
  <si>
    <t xml:space="preserve">0000053: 5111-0000053                   </t>
  </si>
  <si>
    <t xml:space="preserve">0000054: 5111-0000054                   </t>
  </si>
  <si>
    <t xml:space="preserve">0000056: 5111-0000056                   </t>
  </si>
  <si>
    <t xml:space="preserve">0000057: 5111-0000057                   </t>
  </si>
  <si>
    <t xml:space="preserve">0000058: 5111-0000058                   </t>
  </si>
  <si>
    <t xml:space="preserve">0000059: 5111-0000059                   </t>
  </si>
  <si>
    <t xml:space="preserve">0000060: 5111-0000060                   </t>
  </si>
  <si>
    <t xml:space="preserve">0000061: 5111-0000061                   </t>
  </si>
  <si>
    <t xml:space="preserve">0000063: 5111-0000063                   </t>
  </si>
  <si>
    <t xml:space="preserve">0000064: 5111-0000064                   </t>
  </si>
  <si>
    <t xml:space="preserve">0000065: 5111-0000065                   </t>
  </si>
  <si>
    <t xml:space="preserve">0000066: 5111-0000066                   </t>
  </si>
  <si>
    <t xml:space="preserve">0000067: 5111-0000067                   </t>
  </si>
  <si>
    <t xml:space="preserve">0000068: 5111-0000068                   </t>
  </si>
  <si>
    <t xml:space="preserve">0000069: 5111-0000069                   </t>
  </si>
  <si>
    <t xml:space="preserve">0000073: 5111-0000073                   </t>
  </si>
  <si>
    <t xml:space="preserve">0000074: 5111-0000074                   </t>
  </si>
  <si>
    <t xml:space="preserve">0000075: 5111-0000075                   </t>
  </si>
  <si>
    <t xml:space="preserve">0000081: 5111-0000081                   </t>
  </si>
  <si>
    <t xml:space="preserve">0000082: 5111-0000082                   </t>
  </si>
  <si>
    <t xml:space="preserve">0000088: 5111-0000088                   </t>
  </si>
  <si>
    <t xml:space="preserve">0000089: 5111-0000089                   </t>
  </si>
  <si>
    <t xml:space="preserve">0000090: 5111-0000090                   </t>
  </si>
  <si>
    <t xml:space="preserve">0000091: 5111-0000091                   </t>
  </si>
  <si>
    <t xml:space="preserve">0000092: 5111-0000092                   </t>
  </si>
  <si>
    <t xml:space="preserve">0000093: 5111-0000093                   </t>
  </si>
  <si>
    <t xml:space="preserve">0000103: 5111-0000103                   </t>
  </si>
  <si>
    <t xml:space="preserve">0000112: 5111-0000112                   </t>
  </si>
  <si>
    <t xml:space="preserve">0000113: 5111-0000113                   </t>
  </si>
  <si>
    <t xml:space="preserve">0000117: 5111-0000117                   </t>
  </si>
  <si>
    <t xml:space="preserve">0000121: 5111-0000121                   </t>
  </si>
  <si>
    <t xml:space="preserve">0000122: 5111-0000122                   </t>
  </si>
  <si>
    <t xml:space="preserve">0000123: 5111-0000123                   </t>
  </si>
  <si>
    <t xml:space="preserve">0000124: 5111-0000124                   </t>
  </si>
  <si>
    <t xml:space="preserve">0000125: 5111-0000125                   </t>
  </si>
  <si>
    <t xml:space="preserve">0000131: 5111-0000131                   </t>
  </si>
  <si>
    <t xml:space="preserve">0000134: 5111-0000134                   </t>
  </si>
  <si>
    <t xml:space="preserve">0000135: 5111-0000135                   </t>
  </si>
  <si>
    <t xml:space="preserve">0000151: 5111-0000151                   </t>
  </si>
  <si>
    <t xml:space="preserve">0000154: 5111-0000154                   </t>
  </si>
  <si>
    <t xml:space="preserve">0000157: 5111-0000157                   </t>
  </si>
  <si>
    <t xml:space="preserve">0000158: 5111-0000158                   </t>
  </si>
  <si>
    <t xml:space="preserve">0000159: 5111-0000159                   </t>
  </si>
  <si>
    <t xml:space="preserve">0000160: 5111-0000160                   </t>
  </si>
  <si>
    <t xml:space="preserve">0000173: 5111-0000173                   </t>
  </si>
  <si>
    <t xml:space="preserve">0000174: 5111-0000174                   </t>
  </si>
  <si>
    <t xml:space="preserve">0000207: 5111-0000207                   </t>
  </si>
  <si>
    <t xml:space="preserve">0000209: 5111-0000209                   </t>
  </si>
  <si>
    <t xml:space="preserve">0000210: 5111-0000210                   </t>
  </si>
  <si>
    <t xml:space="preserve">0000211: 5111-0000211                   </t>
  </si>
  <si>
    <t xml:space="preserve">0000212: 5111-0000212                   </t>
  </si>
  <si>
    <t xml:space="preserve">0000213: 5111-0000213                   </t>
  </si>
  <si>
    <t xml:space="preserve">0000215: 5111-0000215                   </t>
  </si>
  <si>
    <t xml:space="preserve">0000217: 5111-0000217                   </t>
  </si>
  <si>
    <t xml:space="preserve">0000218: 5111-0000218                   </t>
  </si>
  <si>
    <t xml:space="preserve">0000220: 5111-0000220                   </t>
  </si>
  <si>
    <t xml:space="preserve">0000223: 5111-0000223                   </t>
  </si>
  <si>
    <t xml:space="preserve">0000224: 5111-0000224                   </t>
  </si>
  <si>
    <t xml:space="preserve">0000225: 5111-0000225                   </t>
  </si>
  <si>
    <t xml:space="preserve">0000226: 5111-0000226                   </t>
  </si>
  <si>
    <t xml:space="preserve">0000227: 5111-0000227                   </t>
  </si>
  <si>
    <t xml:space="preserve">0000228: 5111-0000228                   </t>
  </si>
  <si>
    <t xml:space="preserve">0000229: 5111-0000229                   </t>
  </si>
  <si>
    <t xml:space="preserve">0000232: 5111-0000232                   </t>
  </si>
  <si>
    <t xml:space="preserve">0000027: 5121-0000027                   </t>
  </si>
  <si>
    <t xml:space="preserve">0000028: 5121-0000028                   </t>
  </si>
  <si>
    <t xml:space="preserve">0000106: 5121-0000106                   </t>
  </si>
  <si>
    <t xml:space="preserve">0000107: 5121-0000107                   </t>
  </si>
  <si>
    <t xml:space="preserve">0000037: 5151-0000037                   </t>
  </si>
  <si>
    <t xml:space="preserve">0000055: 5151-0000055                   </t>
  </si>
  <si>
    <t xml:space="preserve">0000070: 5151-0000070                   </t>
  </si>
  <si>
    <t xml:space="preserve">0000072: 5151-0000072                   </t>
  </si>
  <si>
    <t xml:space="preserve">0000077: 5151-0000077                   </t>
  </si>
  <si>
    <t xml:space="preserve">0000083: 5151-0000083                   </t>
  </si>
  <si>
    <t xml:space="preserve">0000116: 5151-0000116                   </t>
  </si>
  <si>
    <t xml:space="preserve">0000132: 5151-0000132                   </t>
  </si>
  <si>
    <t xml:space="preserve">0000145: 5151-0000145                   </t>
  </si>
  <si>
    <t xml:space="preserve">0000167: 5151-0000167                   </t>
  </si>
  <si>
    <t xml:space="preserve">0000195: 5151-0000195                   </t>
  </si>
  <si>
    <t xml:space="preserve">0000196: 5151-0000196                   </t>
  </si>
  <si>
    <t xml:space="preserve">0000197: 5151-0000197                   </t>
  </si>
  <si>
    <t xml:space="preserve">0000198: 5151-0000198                   </t>
  </si>
  <si>
    <t xml:space="preserve">0000199: 5151-0000199                   </t>
  </si>
  <si>
    <t xml:space="preserve">0000200: 5151-0000200                   </t>
  </si>
  <si>
    <t xml:space="preserve">0000201: 5151-0000201                   </t>
  </si>
  <si>
    <t xml:space="preserve">0000202: 5151-0000202                   </t>
  </si>
  <si>
    <t xml:space="preserve">0000203: 5151-0000203                   </t>
  </si>
  <si>
    <t xml:space="preserve">0000204: 5151-0000204                   </t>
  </si>
  <si>
    <t xml:space="preserve">0000216: 5151-0000216                   </t>
  </si>
  <si>
    <t xml:space="preserve">0000219: 5151-0000219                   </t>
  </si>
  <si>
    <t xml:space="preserve">0000222: 5151-0000222                   </t>
  </si>
  <si>
    <t xml:space="preserve">0000234: 5151-0000234 0000234           </t>
  </si>
  <si>
    <t xml:space="preserve">0000025: 5191-0000025                   </t>
  </si>
  <si>
    <t xml:space="preserve">0000026: 5191-0000026                   </t>
  </si>
  <si>
    <t xml:space="preserve">0000038: 5191-0000038                   </t>
  </si>
  <si>
    <t xml:space="preserve">0000078: 5191-0000078                   </t>
  </si>
  <si>
    <t xml:space="preserve">0000137: 5191-0000137                   </t>
  </si>
  <si>
    <t xml:space="preserve">0000171: 5191-0000171                   </t>
  </si>
  <si>
    <t xml:space="preserve">0000233: 5412-0000233 0000233           </t>
  </si>
  <si>
    <t xml:space="preserve">0000140: 5511-0000140                   </t>
  </si>
  <si>
    <t xml:space="preserve">0000141: 5511-0000141                   </t>
  </si>
  <si>
    <t xml:space="preserve">0000142: 5511-0000142                   </t>
  </si>
  <si>
    <t xml:space="preserve">0000143: 5511-0000143                   </t>
  </si>
  <si>
    <t xml:space="preserve">0000144: 5511-0000144                   </t>
  </si>
  <si>
    <t xml:space="preserve">0000175: 5511-0000175                   </t>
  </si>
  <si>
    <t xml:space="preserve">0000176: 5511-0000176                   </t>
  </si>
  <si>
    <t xml:space="preserve">0000177: 5511-0000177                   </t>
  </si>
  <si>
    <t xml:space="preserve">0000178: 5511-0000178                   </t>
  </si>
  <si>
    <t xml:space="preserve">0000179: 5511-0000179                   </t>
  </si>
  <si>
    <t xml:space="preserve">0000180: 5511-0000180                   </t>
  </si>
  <si>
    <t xml:space="preserve">0000181: 5511-0000181                   </t>
  </si>
  <si>
    <t xml:space="preserve">0000182: 5511-0000182                   </t>
  </si>
  <si>
    <t xml:space="preserve">0000183: 5511-0000183                   </t>
  </si>
  <si>
    <t xml:space="preserve">0000184: 5511-0000184                   </t>
  </si>
  <si>
    <t xml:space="preserve">0000185: 5511-0000185                   </t>
  </si>
  <si>
    <t xml:space="preserve">0000186: 5511-0000186                   </t>
  </si>
  <si>
    <t xml:space="preserve">0000187: 5511-0000187                   </t>
  </si>
  <si>
    <t xml:space="preserve">0000188: 5511-0000188                   </t>
  </si>
  <si>
    <t xml:space="preserve">0000189: 5511-0000189                   </t>
  </si>
  <si>
    <t xml:space="preserve">0000190: 5511-0000190                   </t>
  </si>
  <si>
    <t xml:space="preserve">0000191: 5511-0000191                   </t>
  </si>
  <si>
    <t xml:space="preserve">0000205: 5511-0000205                   </t>
  </si>
  <si>
    <t xml:space="preserve">0000206: 5511-0000206                   </t>
  </si>
  <si>
    <t xml:space="preserve">0000221: 5621-0000221                   </t>
  </si>
  <si>
    <t xml:space="preserve">0000101: 5671-0000101                   </t>
  </si>
  <si>
    <t xml:space="preserve">0000102: 5671-0000102                   </t>
  </si>
  <si>
    <t xml:space="preserve">0000109: 5671-0000109                   </t>
  </si>
  <si>
    <t xml:space="preserve">0000192: 5691-0000192                   </t>
  </si>
  <si>
    <t xml:space="preserve">0000193: 5691-0000193                   </t>
  </si>
  <si>
    <t xml:space="preserve">0000194: 5691-0000194                   </t>
  </si>
  <si>
    <t xml:space="preserve">0000110: 5695-0000110                   </t>
  </si>
  <si>
    <t xml:space="preserve">0000111: 5695-0000111                   </t>
  </si>
  <si>
    <t>Valor Neto en libros al 31 de diciembre de 2024</t>
  </si>
  <si>
    <t>ANDRES ADRIAN GALEANO ZURITA                                  TESORERIA</t>
  </si>
  <si>
    <t xml:space="preserve">ROSALBA LOPEZ MEDINA   SECRETARIA GENERAL </t>
  </si>
  <si>
    <t>5.1.1.1</t>
  </si>
  <si>
    <t>5.1.2.1</t>
  </si>
  <si>
    <t>5.1.5.1</t>
  </si>
  <si>
    <t>5.1.9.1</t>
  </si>
  <si>
    <t>5.5.1.1</t>
  </si>
  <si>
    <t>5.4.1.2</t>
  </si>
  <si>
    <t>5.6.2.1</t>
  </si>
  <si>
    <t>5.6.7.1</t>
  </si>
  <si>
    <t>5.6.9.1</t>
  </si>
  <si>
    <t>5.6.9.5</t>
  </si>
  <si>
    <t>FACTURA</t>
  </si>
  <si>
    <t>SALA 3 PZA, SM, DENVER, SN</t>
  </si>
  <si>
    <t>BANCA 3 PLAZAS RN TELA, SM, SM ,SS</t>
  </si>
  <si>
    <t>FACTURA 9CB3DFCDCBFE</t>
  </si>
  <si>
    <t>SILLA EJECUTIVA MALLA LITUANA ROJA, SM, SM, SS</t>
  </si>
  <si>
    <t>FACTURA 2427</t>
  </si>
  <si>
    <t>SILLA EJECUTIVA MALLA LITUANA NAGRA, SM, SM, SS</t>
  </si>
  <si>
    <t>FACTURA 2429</t>
  </si>
  <si>
    <t>LIBRERO DE MADERA DE 5 NIVELES COLOR CAFÉ, SM,SM, SS</t>
  </si>
  <si>
    <t>ESCRITORIO DE MADERA COLOR CAFÉ DE 6 CAJONES CON PROTECCIÓN DE VIDRIO, SM, SS</t>
  </si>
  <si>
    <t>ESCRITORIO DE MADERA COLOR CAFÉ DE 4 CAJONES, SM, SM, SS</t>
  </si>
  <si>
    <t xml:space="preserve">ARCHIVERO COLOR CAFÉ CON TERMINADO DE ME CROMADO DE 3 CAJONES </t>
  </si>
  <si>
    <t>TRASFORMADOR POZO DE AGUA, SM, SM, SS</t>
  </si>
  <si>
    <t>PORTERIAS CAMPO DE FUTBOL SM, SM, SS</t>
  </si>
  <si>
    <t>CONO, SM, SM, SS</t>
  </si>
  <si>
    <t>MOTOSIERRA CAMPO DE FUTBOL TRUPPER, SM, SS</t>
  </si>
  <si>
    <t>PODADORA, SM, SM, SS</t>
  </si>
  <si>
    <t>DESBROSADORA A GASOLINA WIRO 17, SM, SM, SS</t>
  </si>
  <si>
    <t>INVENTARIO DE BIENES MUEBLES AL 31 DE DICIEMBRE DE 2025</t>
  </si>
  <si>
    <t xml:space="preserve">0000235: 5111-0000235               </t>
  </si>
  <si>
    <t xml:space="preserve">0000236: 5111-0000236               </t>
  </si>
  <si>
    <t xml:space="preserve">0000237: 5111-0000237               </t>
  </si>
  <si>
    <t xml:space="preserve">0000238: 5111-0000238               </t>
  </si>
  <si>
    <t xml:space="preserve">0000239: 5111-0000239                   </t>
  </si>
  <si>
    <t xml:space="preserve">0000241: 5111-0000241              </t>
  </si>
  <si>
    <t xml:space="preserve">0000242: 5111-0000242                   </t>
  </si>
  <si>
    <t xml:space="preserve">0000240: 5151-0000240 0000240          </t>
  </si>
  <si>
    <t xml:space="preserve">0000255: 5151-0000255 0000255          </t>
  </si>
  <si>
    <t xml:space="preserve">0000256: 5151-0000256 0000256           </t>
  </si>
  <si>
    <t xml:space="preserve">0000257: 5151-0000257 0000257           </t>
  </si>
  <si>
    <t xml:space="preserve">0000258: 5151-0000258 0000258          </t>
  </si>
  <si>
    <t xml:space="preserve">0000253: 5191-0000253                  </t>
  </si>
  <si>
    <t xml:space="preserve">0000254: 5191-0000254              </t>
  </si>
  <si>
    <t>ANA KAREN LOPEZ CASTILLO                                           SECRETARIA GENERAL</t>
  </si>
  <si>
    <t>ALFI GIOVANI MARTINEZ BACA            SERVICIOS PÚBLICOS</t>
  </si>
  <si>
    <t>MARTIN HERRERA HUERTA                     SEGURIDAD PÚBLICA</t>
  </si>
  <si>
    <t xml:space="preserve">LETICIA AVILA CAZAREZ                       DIF MUNICIPAL </t>
  </si>
  <si>
    <t>MAQUINA TORTILLADORA, SM,SM,SS</t>
  </si>
  <si>
    <t>ARMA CORTA CALIBRE 9MM, BERBETTA, PX97100</t>
  </si>
  <si>
    <t>ARMA CORTA CALIBRE 9MM, BERBETTA, PX97108</t>
  </si>
  <si>
    <t>PR-24, SM, SM, SS</t>
  </si>
  <si>
    <t>LIBRERO DE MADERA COLOR CAFÉ 3 NIVELES SM, SM, SS</t>
  </si>
  <si>
    <t>SILLA DE FIERRO COLOR GRIS CON ASIENTO Y RESPALDO ACOLCHONADO, SM, SS</t>
  </si>
  <si>
    <t>ARCHIVERO (BASE PARA COPIADORA), SM, SM, SS</t>
  </si>
  <si>
    <t>ARCHIVERO DE METAL DE 4 CAJONES COLOR NEGRO, SM, SS</t>
  </si>
  <si>
    <t>VENTILADOR LASKO, SM, SS</t>
  </si>
  <si>
    <t>ESTANTE COLOR GRIS DE 4 NIVELES, SM, SM, SS</t>
  </si>
  <si>
    <t>ESTANTE COLOR AZUL DE 5 NIVELES, SM, SM, SS</t>
  </si>
  <si>
    <t>ESCRITORIO DE METAL COLOR GRIS CORNADO CON PROTECCION DE VIDRIO OBSCURO SM, SS</t>
  </si>
  <si>
    <t>ESCRITORIO DE METAL COLOR NEGRO CON PROTECCION DE VIDRIO TRANSPARENTE SM, SS</t>
  </si>
  <si>
    <t>LIBRERO COLOR MADERA CLARO 5 NIVELES, SM, SM, SS</t>
  </si>
  <si>
    <t>SILLA CAROLINA NEGRA, SM, SM, SS</t>
  </si>
  <si>
    <t>PROYECTOR BENQ, MS524, PDS2F02675000</t>
  </si>
  <si>
    <t>SILLA DE METAL CON ASIENTO Y RESPALDO ACOLCHONADO SM, SS</t>
  </si>
  <si>
    <t xml:space="preserve">SILLA DE METAL CON ASIENTO Y RESPALDO ACOLCHONADO </t>
  </si>
  <si>
    <t>ESCRITORIO DE MADERA COLOR CAFÉ DE 2 CAJONES CON PROTECCION DE VIDRIO, SM, SS</t>
  </si>
  <si>
    <t>ARCHIVERO COLOR CAFÉ DE 4 CAJONES CON TERMINADOS EN FIERRO CROMADOS SM, SS</t>
  </si>
  <si>
    <t>ARCHIVERO COLOR MADERA DE UNA PUERTA SM, SM, SS</t>
  </si>
  <si>
    <t>LIBRERO COLOR MADERA DE 5 NIVELES SM, SM, SS</t>
  </si>
  <si>
    <t>LIBRERO COLOR CAFÉ DE 5 NIVELES, SM, SM, SS</t>
  </si>
  <si>
    <t>ESTANTES COLOR AZUL DE 4 NIVELES SM, SM, SS</t>
  </si>
  <si>
    <t>SILLA DE FIERRO COLOR GRIS OBSCURO CON ASIENTO Y RESPALDO ACOLCHONADO, SM, SS</t>
  </si>
  <si>
    <t>ESCRITORIO DE MADERA DE COLOR CAFÉ DE 4 CAJONES, SM, SS</t>
  </si>
  <si>
    <t>ARCHIVERO COLOR NEGRO DE METAL DE 3 CAJONES, SM, SM, SS</t>
  </si>
  <si>
    <t>SILLON PARA ESCRITORIO COLOR NEGRO ACOLCHONADO, SM, SM, SS</t>
  </si>
  <si>
    <t>LIBRERO COLOR GRIS DE MADERA CON 3 NIVEL, SM, SM, SS</t>
  </si>
  <si>
    <t>SILLON NEGRO PARA ESCRITORIO CON RESPALDO Y ASIENTO ACOLCHONADO, SM, SS</t>
  </si>
  <si>
    <t>ESCRITORIO DE MADERA COLOR CAFÉ CON UN CAJON, SM,SS</t>
  </si>
  <si>
    <t>PODIUM DE MADERA COLOR ROBLE CLARO SM, SM, SS</t>
  </si>
  <si>
    <t>ESCRITORIO DE MADERA COLOR CAFÉ DE 4 CAJ</t>
  </si>
  <si>
    <t>ESCRITORIO DE METAL COLOR GRIS DE 5 CAJO</t>
  </si>
  <si>
    <t xml:space="preserve">SILLON PARA ESCRITORIO COLOR CAFÉ CLARO </t>
  </si>
  <si>
    <t>ESTANTE AZUL DE 5 NIVELES</t>
  </si>
  <si>
    <t xml:space="preserve">MESA DE MADERA COLOR CAFÉ </t>
  </si>
  <si>
    <t>BANCO DE ARMAS COLOR NEGRO</t>
  </si>
  <si>
    <t>ESCRITORIO 1.20 METALICO CUBIERTA MELANI, SM,SM, SS</t>
  </si>
  <si>
    <t>CAMILLA DE MADERA RIGIDA PARA RESCATE PARAMEDICO, SM, SS</t>
  </si>
  <si>
    <t>SILLA ISO EN TELA, SM, SM, SS</t>
  </si>
  <si>
    <t>INMOVILIZADOR TIPO ARAÑA PARA ADULTO, SM, SM, SS</t>
  </si>
  <si>
    <t>INMOVILIZADOR DE CRANEO PARA ADULTO, SM,SM, SS</t>
  </si>
  <si>
    <t xml:space="preserve">ESCRITORIO DE 2 CAJONES METALICO COLOR GRIS </t>
  </si>
  <si>
    <t xml:space="preserve">SILLA COLOR GRIS DE METAL CON ASIENTO Y RESPALDO ACOLCHONADO </t>
  </si>
  <si>
    <t xml:space="preserve">ESTANTE COLOR AZUL DE 4 NIVELES </t>
  </si>
  <si>
    <t xml:space="preserve">ESCRITORIO CON BASE DE METAL CROMADA Y PROTECCION DE VIDRIO </t>
  </si>
  <si>
    <t xml:space="preserve">MESA DE PLASTICO AZUL </t>
  </si>
  <si>
    <t>SILLA DE MADERA CAFÉ, SM, SM, SS</t>
  </si>
  <si>
    <t>SILLA DE MADERA GRIS, SM, SM, SS</t>
  </si>
  <si>
    <t>LIBRERO DE 3 CAJONES CON ESQUINA DE METAL, SM, SM</t>
  </si>
  <si>
    <t>SILLA GRIS DE METAL CON ASIENTO Y RESPALDO ACOLCHONADO, SM, SS</t>
  </si>
  <si>
    <t>MESA CAFÉ DE METAL CON PROTECCION DE MADERA, SM, SS</t>
  </si>
  <si>
    <t>LIBRERO CAFÉ, SM, SM, SS</t>
  </si>
  <si>
    <t>TALIN, SM, SM, SS</t>
  </si>
  <si>
    <t xml:space="preserve">MUEBLE ARCHIVERO DE MADERA </t>
  </si>
  <si>
    <t>FAC-AAA10608-6D3E-498C-8DD5-2C69B230FA64</t>
  </si>
  <si>
    <t>DESPACHADOR DACE, EAPT01, SS</t>
  </si>
  <si>
    <t xml:space="preserve">ANAQUEL 30X85 5 NIVELES </t>
  </si>
  <si>
    <t xml:space="preserve">ANAQUEL 30X85 3 NIVELES </t>
  </si>
  <si>
    <t>VENTILADOR RECORD NOBU</t>
  </si>
  <si>
    <t xml:space="preserve">VENTILADOR RECORD ZEN </t>
  </si>
  <si>
    <t xml:space="preserve">VENTILADOR RECORD OHAYO </t>
  </si>
  <si>
    <t xml:space="preserve">MARIA DEL PILAR RIVERA GUZMAN JUZGADO MUNICIPAL </t>
  </si>
  <si>
    <t xml:space="preserve">LUIS ANTONIO GOMEZ MUÑOZ                                       OBRAS PUBLICAS </t>
  </si>
  <si>
    <t xml:space="preserve">NANCI CRUZ GUZMAN                                         CONTRALORIA MUNICIPAL </t>
  </si>
  <si>
    <t>LLUVIA DE NIEVE CUADRADO GALEANO                                              PRESIDENCIA MUNICIPAL</t>
  </si>
  <si>
    <t>FACT-67E2E412-7B11-44B7-95FC-A09413339D1</t>
  </si>
  <si>
    <t>FACT-3FD1F44F-06B6-4B98-BDB7-C6AB06F4702</t>
  </si>
  <si>
    <t>FACT8FD12DD2-1D04-40B4-8816-AA899B59FB54</t>
  </si>
  <si>
    <t xml:space="preserve">FACT59258087-E253-4208-B6-E9-4C7006FDFBD </t>
  </si>
  <si>
    <t xml:space="preserve">FACT-59258087-E235-4208-B6E9-4C7006F1 </t>
  </si>
  <si>
    <t xml:space="preserve">AVECITA MARTINEZ MUÑOZ TESORERIA </t>
  </si>
  <si>
    <t>LUIS ANTONIO GOMEZ MUÑOZ              OBRAS PÚBLICAS</t>
  </si>
  <si>
    <t xml:space="preserve">JOSE LOPEZ OSORIO                   PROTECCION CIVIL </t>
  </si>
  <si>
    <t>NICHO PARA BANDERA JUNTA PATRIOTICA SM, SM, SS</t>
  </si>
  <si>
    <t>NICHO PARA BANDERA, SM,SM, SS</t>
  </si>
  <si>
    <t>MUEBLE PARA COMPUTADORA COLOR MADERA SM, SM, SS</t>
  </si>
  <si>
    <t>ARCHIVERO DE MADERA CON TERMINADOS EN FIERRO DE 4 CAJONES SM, SS</t>
  </si>
  <si>
    <t>REGULADOR COMPLET, SM,SS</t>
  </si>
  <si>
    <t>REGULADOR BACK-UPS, ES 550, SM ,SS</t>
  </si>
  <si>
    <t>COMPUTADORA DE ESCRITORIO ASER ASPIRE X, AXC-603-M0267, 42504247830</t>
  </si>
  <si>
    <t>CAMARA DE VIDEO SAMSUNG, SM,SS</t>
  </si>
  <si>
    <t>REGULADOR ISB, SM, SS</t>
  </si>
  <si>
    <t>COMPUTADORA LEVONO C200, VS30171767</t>
  </si>
  <si>
    <t>REGULADOR ISB</t>
  </si>
  <si>
    <t>COMPUTADORA ENSAMBLADA</t>
  </si>
  <si>
    <t>LUIS</t>
  </si>
  <si>
    <t xml:space="preserve">MULTIFUNCIONAL BROTHER TINTA CONTINUA DUPLEX WIFI </t>
  </si>
  <si>
    <t>DISCO DURO ADATA 2TB, HD720</t>
  </si>
  <si>
    <t>FACTURA 20893</t>
  </si>
  <si>
    <t>RADIO HYT, TC-610P</t>
  </si>
  <si>
    <t>RADIO SIN BASE HYT, TC-610P</t>
  </si>
  <si>
    <t>REGULADOR ISR, SM, SS</t>
  </si>
  <si>
    <t>COMPUTADORA PORTATIL 2, LANIX NEURON AOD-C15P</t>
  </si>
  <si>
    <t>IMPRESORA BROTHER HL212W, 163329CAN1122</t>
  </si>
  <si>
    <t>LAPTOP ALLWY OU, 001</t>
  </si>
  <si>
    <t>IMPRESORA MULTIFUNCIONAL BROTHER, U66054B411563939</t>
  </si>
  <si>
    <t>LAPTOP LENOVO, LENOVO, LOQ</t>
  </si>
  <si>
    <t>LAPTOP HUAWEI MATEBOOK COLOR PLATEADO, HUAWEI</t>
  </si>
  <si>
    <t>IMPRESORA MULTIFUNCIONAL DCP-T730DW</t>
  </si>
  <si>
    <t>FACT-1D21B907-98FE-4D8C-B8A7-90420BE7E20</t>
  </si>
  <si>
    <t>FAC-F5C2442C-6ABB-43C8-AD21-0373EC35E8C1</t>
  </si>
  <si>
    <t>FAC-91CBAF54-7B0C-494E-BA4B-2911DDC0E641</t>
  </si>
  <si>
    <t>FAC-740E5EF2-B190-4184-ABF2-159E214626D8</t>
  </si>
  <si>
    <t>FAC-BC9F65E2-1223-4F17-8FC0-1CAD2C06DDDC</t>
  </si>
  <si>
    <t xml:space="preserve">FAC-BC9F65E2-1223-4F17-8DC0-1CAD2C06DDDC </t>
  </si>
  <si>
    <t>BANDERA JUNTA PATRIOTICA SM, SM, SS</t>
  </si>
  <si>
    <t>BANDERA, SM, SM, SS</t>
  </si>
  <si>
    <t>ESTRUCTURA DE PERIODICO MURAL, SM, SM, SS</t>
  </si>
  <si>
    <t>SISTEMA DE SONIDO SM, SM, SS</t>
  </si>
  <si>
    <t>REFRIGERADOR MABE</t>
  </si>
  <si>
    <t>CAJA FUERTE-TELECOM, SM, SM, SS</t>
  </si>
  <si>
    <t>BOCINA NEGRA</t>
  </si>
  <si>
    <t xml:space="preserve">MICROFONO INALAMBRICO </t>
  </si>
  <si>
    <t xml:space="preserve">FAC-5D76CE87-AB27-40FD-A6E3-A4B48655DF0B </t>
  </si>
  <si>
    <t>MOTOCICLETA ITALIKA, FT125, 3SCK29EL3P1009876</t>
  </si>
  <si>
    <t>FACTURA NUMERO A-3037710</t>
  </si>
  <si>
    <t xml:space="preserve">0000243: 5414-0000243 </t>
  </si>
  <si>
    <t>0000259: 5414-0000259</t>
  </si>
  <si>
    <t>0000247: 5414-0000247</t>
  </si>
  <si>
    <t>0000246: 5414-0000246</t>
  </si>
  <si>
    <t>0000245: 5414-0000245</t>
  </si>
  <si>
    <t>0000244: 5414-0000244</t>
  </si>
  <si>
    <t>0000248: 5414-0000248</t>
  </si>
  <si>
    <t>0000249: 5414-0000249</t>
  </si>
  <si>
    <t>0000250: 5414-0000250</t>
  </si>
  <si>
    <t>0000251: 5414-0000251</t>
  </si>
  <si>
    <t>0000252: 5414-0000252</t>
  </si>
  <si>
    <t>FAC 770A40D6-61CA-4733-8BF5-9CEB283B40EF</t>
  </si>
  <si>
    <t>FAC-A6BA0940-EAFE-400B-BA45-116925BDA78C</t>
  </si>
  <si>
    <t xml:space="preserve"> FACT-3C0C1F2C-50FB-4904-8C32-D1BBC4DE04F</t>
  </si>
  <si>
    <t>5.4.1.4</t>
  </si>
  <si>
    <t>FRONTIER SE 2.5L 4 CIL, TM, 4 PTAS, 4X2, FRONTIER, 2024, 3N6AD33A6RK867033</t>
  </si>
  <si>
    <t xml:space="preserve">TORRETA BARRETA DE LUCES MULTICOLOR </t>
  </si>
  <si>
    <t>BOCINA SIRENA</t>
  </si>
  <si>
    <t>LONA CALIBRE 610 REFORZADO AZUL</t>
  </si>
  <si>
    <t>BALIZAMIENTO CON LOGOTIPO DEL MUNICIPIO</t>
  </si>
  <si>
    <t>ESTRUCTURA METALICA TRASERA NEGRO</t>
  </si>
  <si>
    <t>BANCA TRASERA CON PORTA ESPOSAS PUZONADA</t>
  </si>
  <si>
    <t>PROTECCION DELANTERA REFORZADA TIPO H</t>
  </si>
  <si>
    <t xml:space="preserve">DEFENSA TRASERA COLOR NEGRO </t>
  </si>
  <si>
    <t>GANCHO DE ARRASTRE COLOR NEGRO</t>
  </si>
  <si>
    <t>VEHICULO TIPO PATRULLA MITSUBISHI, L200, MMBM7U5G6SH071728</t>
  </si>
  <si>
    <t>ESCOPETA CALIBRE 12, MOSSBERG, K084579</t>
  </si>
  <si>
    <t>ESCOPETA CALIBRE 12, MOSSBERG, K084581</t>
  </si>
  <si>
    <t>ESCOPETA CALIBRE 12, MOSSBERG, K084577</t>
  </si>
  <si>
    <t>ESCOPETA CALIBRE 12, MOSSBERG, K084640</t>
  </si>
  <si>
    <t>ESCOPETA CALIBRE 12, MOSSBERG, K084647</t>
  </si>
  <si>
    <t>ARMA CORTA CALIBRE 38 SUPER COLT, 144293</t>
  </si>
  <si>
    <t>ARMA CORTA CALIBRE 38 SUPER AUTO-ORDNANCE. CORP, 5782</t>
  </si>
  <si>
    <t>ARMA CORTA CALIBRE 38 ESPECIAL SMITH &amp; WESSON, AHA4974</t>
  </si>
  <si>
    <t>ARMA CORTA CALIBRE 38 ESPECIAL SMITH &amp; WESSON, AHF1855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</si>
</sst>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\ _D_M_-;\-* #,##0.00\ _D_M_-;_-* &quot;-&quot;??\ _D_M_-;_-@_-"/>
    <numFmt numFmtId="165" formatCode="_-* #,##0.00\ &quot;DM&quot;_-;\-* #,##0.00\ &quot;DM&quot;_-;_-* &quot;-&quot;??\ &quot;DM&quot;_-;_-@_-"/>
    <numFmt numFmtId="166" formatCode="&quot;$&quot;#,##0.00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rgb="FF000000"/>
      <name val="Optima LT Std"/>
      <family val="2"/>
    </font>
    <font>
      <b/>
      <sz val="12"/>
      <color theme="1"/>
      <name val="Optima LT Std"/>
      <family val="2"/>
    </font>
    <font>
      <b/>
      <i/>
      <sz val="12"/>
      <color theme="1"/>
      <name val="Optima LT Std"/>
      <family val="2"/>
    </font>
    <font>
      <sz val="12"/>
      <color theme="1"/>
      <name val="Optima LT Std"/>
      <family val="2"/>
    </font>
    <font>
      <sz val="11"/>
      <color theme="1"/>
      <name val="Optima LT Std"/>
      <family val="2"/>
    </font>
    <font>
      <sz val="12"/>
      <name val="Optima LT Std"/>
      <family val="2"/>
    </font>
    <font>
      <sz val="10"/>
      <name val="Optima LT Std"/>
      <family val="2"/>
    </font>
    <font>
      <sz val="9"/>
      <name val="Optima LT Std"/>
      <family val="2"/>
    </font>
    <font>
      <b/>
      <sz val="9"/>
      <color theme="1"/>
      <name val="Optima LT Std"/>
      <family val="2"/>
    </font>
    <font>
      <sz val="10"/>
      <color theme="1"/>
      <name val="Optima LT Std"/>
      <family val="2"/>
    </font>
    <font>
      <b/>
      <sz val="11"/>
      <color theme="1"/>
      <name val="Optima LT Std"/>
      <family val="2"/>
    </font>
    <font>
      <b/>
      <sz val="11"/>
      <name val="Optima LT Std"/>
      <family val="2"/>
    </font>
    <font>
      <sz val="9"/>
      <color theme="1"/>
      <name val="Optima LT Std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Optima LT Std"/>
      <family val="2"/>
    </font>
    <font>
      <sz val="10"/>
      <name val="MS Sans Serif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0"/>
      <name val="Arial"/>
    </font>
    <font>
      <sz val="11"/>
      <name val="Optima LT Std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Optima LT Std"/>
      <family val="2"/>
    </font>
    <font>
      <sz val="8"/>
      <name val="Arial"/>
    </font>
    <font>
      <b/>
      <sz val="12"/>
      <name val="Optima LT Std"/>
      <family val="2"/>
    </font>
    <font>
      <sz val="10"/>
      <color indexed="8"/>
      <name val="Courier New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rgb="FFFF0000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6">
    <xf numFmtId="0" fontId="0" fillId="0" borderId="0"/>
    <xf numFmtId="44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0" fillId="0" borderId="0"/>
    <xf numFmtId="0" fontId="9" fillId="0" borderId="0"/>
    <xf numFmtId="43" fontId="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6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12" fillId="0" borderId="0"/>
    <xf numFmtId="164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43" fontId="5" fillId="0" borderId="0" applyFont="0" applyFill="0" applyBorder="0" applyAlignment="0" applyProtection="0"/>
    <xf numFmtId="0" fontId="29" fillId="0" borderId="0"/>
    <xf numFmtId="44" fontId="29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4" fillId="0" borderId="0"/>
    <xf numFmtId="43" fontId="1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71">
    <xf numFmtId="0" fontId="0" fillId="0" borderId="0" xfId="0"/>
    <xf numFmtId="0" fontId="17" fillId="0" borderId="0" xfId="5" applyFont="1" applyAlignment="1">
      <alignment vertical="center"/>
    </xf>
    <xf numFmtId="44" fontId="24" fillId="2" borderId="1" xfId="1" applyFont="1" applyFill="1" applyBorder="1"/>
    <xf numFmtId="0" fontId="26" fillId="4" borderId="6" xfId="0" applyFont="1" applyFill="1" applyBorder="1" applyAlignment="1">
      <alignment horizontal="center" vertical="center" wrapText="1"/>
    </xf>
    <xf numFmtId="0" fontId="27" fillId="0" borderId="24" xfId="0" applyFont="1" applyBorder="1"/>
    <xf numFmtId="166" fontId="24" fillId="2" borderId="1" xfId="1" applyNumberFormat="1" applyFont="1" applyFill="1" applyBorder="1"/>
    <xf numFmtId="49" fontId="17" fillId="0" borderId="0" xfId="5" applyNumberFormat="1" applyFont="1" applyAlignment="1">
      <alignment horizontal="center" vertical="center"/>
    </xf>
    <xf numFmtId="0" fontId="17" fillId="0" borderId="0" xfId="25" applyFont="1" applyAlignment="1">
      <alignment horizontal="center" vertical="center"/>
    </xf>
    <xf numFmtId="0" fontId="30" fillId="0" borderId="0" xfId="25" applyFont="1" applyAlignment="1">
      <alignment horizontal="center" vertical="center"/>
    </xf>
    <xf numFmtId="0" fontId="22" fillId="0" borderId="0" xfId="25" applyFont="1" applyAlignment="1">
      <alignment vertical="center" wrapText="1"/>
    </xf>
    <xf numFmtId="0" fontId="13" fillId="0" borderId="0" xfId="25" applyFont="1" applyAlignment="1">
      <alignment vertical="center"/>
    </xf>
    <xf numFmtId="0" fontId="17" fillId="0" borderId="0" xfId="25" applyFont="1"/>
    <xf numFmtId="0" fontId="17" fillId="0" borderId="0" xfId="25" applyFont="1" applyProtection="1">
      <protection locked="0"/>
    </xf>
    <xf numFmtId="0" fontId="17" fillId="0" borderId="0" xfId="25" applyFont="1" applyAlignment="1">
      <alignment vertical="center"/>
    </xf>
    <xf numFmtId="0" fontId="23" fillId="0" borderId="0" xfId="25" applyFont="1"/>
    <xf numFmtId="0" fontId="25" fillId="0" borderId="0" xfId="25" applyFont="1" applyAlignment="1">
      <alignment wrapText="1"/>
    </xf>
    <xf numFmtId="0" fontId="31" fillId="0" borderId="0" xfId="25" applyFont="1"/>
    <xf numFmtId="14" fontId="23" fillId="0" borderId="0" xfId="25" applyNumberFormat="1" applyFont="1" applyAlignment="1">
      <alignment horizontal="center" vertical="center"/>
    </xf>
    <xf numFmtId="0" fontId="28" fillId="4" borderId="6" xfId="25" applyFont="1" applyFill="1" applyBorder="1" applyAlignment="1" applyProtection="1">
      <alignment horizontal="center" vertical="center" wrapText="1"/>
      <protection locked="0"/>
    </xf>
    <xf numFmtId="0" fontId="23" fillId="0" borderId="5" xfId="25" applyFont="1" applyBorder="1" applyAlignment="1" applyProtection="1">
      <alignment horizontal="center" vertical="center" wrapText="1"/>
      <protection locked="0"/>
    </xf>
    <xf numFmtId="0" fontId="31" fillId="0" borderId="5" xfId="25" applyFont="1" applyBorder="1" applyAlignment="1" applyProtection="1">
      <alignment horizontal="center" vertical="center" wrapText="1"/>
      <protection locked="0"/>
    </xf>
    <xf numFmtId="0" fontId="23" fillId="3" borderId="5" xfId="25" applyFont="1" applyFill="1" applyBorder="1" applyAlignment="1" applyProtection="1">
      <alignment horizontal="center" vertical="center" wrapText="1"/>
      <protection locked="0"/>
    </xf>
    <xf numFmtId="0" fontId="30" fillId="0" borderId="1" xfId="25" applyFont="1" applyBorder="1" applyAlignment="1" applyProtection="1">
      <alignment horizontal="left" vertical="center"/>
      <protection locked="0"/>
    </xf>
    <xf numFmtId="0" fontId="33" fillId="0" borderId="1" xfId="20" applyFont="1" applyBorder="1" applyAlignment="1">
      <alignment horizontal="left" vertical="center"/>
    </xf>
    <xf numFmtId="0" fontId="30" fillId="0" borderId="1" xfId="25" applyFont="1" applyBorder="1" applyAlignment="1" applyProtection="1">
      <alignment vertical="center" wrapText="1"/>
      <protection locked="0"/>
    </xf>
    <xf numFmtId="0" fontId="30" fillId="0" borderId="1" xfId="25" applyFont="1" applyBorder="1" applyAlignment="1" applyProtection="1">
      <alignment horizontal="left" vertical="center" wrapText="1"/>
      <protection locked="0"/>
    </xf>
    <xf numFmtId="14" fontId="30" fillId="0" borderId="1" xfId="25" applyNumberFormat="1" applyFont="1" applyBorder="1" applyAlignment="1" applyProtection="1">
      <alignment horizontal="center" vertical="center" wrapText="1"/>
      <protection locked="0"/>
    </xf>
    <xf numFmtId="44" fontId="30" fillId="0" borderId="1" xfId="1" applyFont="1" applyBorder="1" applyAlignment="1" applyProtection="1">
      <alignment horizontal="left" vertical="center" wrapText="1"/>
      <protection locked="0"/>
    </xf>
    <xf numFmtId="44" fontId="30" fillId="0" borderId="1" xfId="1" applyFont="1" applyFill="1" applyBorder="1" applyAlignment="1" applyProtection="1">
      <alignment horizontal="left" vertical="center" wrapText="1"/>
      <protection locked="0"/>
    </xf>
    <xf numFmtId="44" fontId="30" fillId="3" borderId="1" xfId="1" applyFont="1" applyFill="1" applyBorder="1" applyAlignment="1" applyProtection="1">
      <alignment horizontal="left" vertical="center" wrapText="1"/>
      <protection locked="0"/>
    </xf>
    <xf numFmtId="44" fontId="30" fillId="3" borderId="1" xfId="1" applyFont="1" applyFill="1" applyBorder="1" applyAlignment="1" applyProtection="1">
      <alignment horizontal="left" vertical="center"/>
      <protection locked="0"/>
    </xf>
    <xf numFmtId="0" fontId="30" fillId="0" borderId="0" xfId="25" applyFont="1" applyAlignment="1" applyProtection="1">
      <alignment horizontal="left" vertical="center"/>
      <protection locked="0"/>
    </xf>
    <xf numFmtId="0" fontId="33" fillId="0" borderId="1" xfId="20" applyFont="1" applyBorder="1" applyAlignment="1">
      <alignment vertical="center"/>
    </xf>
    <xf numFmtId="0" fontId="33" fillId="0" borderId="1" xfId="20" applyFont="1" applyBorder="1" applyAlignment="1">
      <alignment horizontal="center" vertical="center"/>
    </xf>
    <xf numFmtId="44" fontId="30" fillId="0" borderId="1" xfId="1" applyFont="1" applyBorder="1" applyAlignment="1" applyProtection="1">
      <alignment vertical="center" wrapText="1"/>
      <protection locked="0"/>
    </xf>
    <xf numFmtId="44" fontId="30" fillId="3" borderId="1" xfId="1" applyFont="1" applyFill="1" applyBorder="1" applyAlignment="1" applyProtection="1">
      <alignment vertical="center" wrapText="1"/>
      <protection locked="0"/>
    </xf>
    <xf numFmtId="44" fontId="30" fillId="3" borderId="1" xfId="1" applyFont="1" applyFill="1" applyBorder="1" applyProtection="1">
      <protection locked="0"/>
    </xf>
    <xf numFmtId="0" fontId="33" fillId="0" borderId="1" xfId="20" applyFont="1" applyBorder="1"/>
    <xf numFmtId="44" fontId="30" fillId="0" borderId="1" xfId="1" applyFont="1" applyFill="1" applyBorder="1" applyAlignment="1" applyProtection="1">
      <alignment vertical="center" wrapText="1"/>
      <protection locked="0"/>
    </xf>
    <xf numFmtId="0" fontId="34" fillId="0" borderId="1" xfId="20" applyFont="1" applyBorder="1" applyAlignment="1">
      <alignment vertical="center"/>
    </xf>
    <xf numFmtId="0" fontId="30" fillId="0" borderId="25" xfId="25" applyFont="1" applyBorder="1" applyAlignment="1" applyProtection="1">
      <alignment horizontal="left" vertical="center"/>
      <protection locked="0"/>
    </xf>
    <xf numFmtId="0" fontId="33" fillId="0" borderId="25" xfId="20" applyFont="1" applyBorder="1" applyAlignment="1">
      <alignment vertical="center"/>
    </xf>
    <xf numFmtId="0" fontId="30" fillId="0" borderId="25" xfId="25" applyFont="1" applyBorder="1" applyAlignment="1" applyProtection="1">
      <alignment vertical="center" wrapText="1"/>
      <protection locked="0"/>
    </xf>
    <xf numFmtId="0" fontId="33" fillId="0" borderId="25" xfId="20" applyFont="1" applyBorder="1" applyAlignment="1">
      <alignment horizontal="center" vertical="center"/>
    </xf>
    <xf numFmtId="14" fontId="30" fillId="0" borderId="25" xfId="25" applyNumberFormat="1" applyFont="1" applyBorder="1" applyAlignment="1" applyProtection="1">
      <alignment horizontal="center" vertical="center" wrapText="1"/>
      <protection locked="0"/>
    </xf>
    <xf numFmtId="44" fontId="30" fillId="0" borderId="25" xfId="1" applyFont="1" applyBorder="1" applyAlignment="1" applyProtection="1">
      <alignment vertical="center" wrapText="1"/>
      <protection locked="0"/>
    </xf>
    <xf numFmtId="44" fontId="30" fillId="3" borderId="25" xfId="1" applyFont="1" applyFill="1" applyBorder="1" applyAlignment="1" applyProtection="1">
      <alignment vertical="center" wrapText="1"/>
      <protection locked="0"/>
    </xf>
    <xf numFmtId="44" fontId="30" fillId="3" borderId="25" xfId="1" applyFont="1" applyFill="1" applyBorder="1" applyProtection="1">
      <protection locked="0"/>
    </xf>
    <xf numFmtId="0" fontId="30" fillId="0" borderId="5" xfId="25" applyFont="1" applyBorder="1" applyProtection="1">
      <protection locked="0"/>
    </xf>
    <xf numFmtId="0" fontId="31" fillId="0" borderId="5" xfId="25" applyFont="1" applyBorder="1" applyAlignment="1" applyProtection="1">
      <alignment vertical="center" wrapText="1"/>
      <protection locked="0"/>
    </xf>
    <xf numFmtId="14" fontId="31" fillId="0" borderId="5" xfId="25" applyNumberFormat="1" applyFont="1" applyBorder="1" applyAlignment="1" applyProtection="1">
      <alignment horizontal="center" vertical="center" wrapText="1"/>
      <protection locked="0"/>
    </xf>
    <xf numFmtId="44" fontId="31" fillId="3" borderId="5" xfId="1" applyFont="1" applyFill="1" applyBorder="1" applyAlignment="1" applyProtection="1">
      <alignment vertical="center" wrapText="1"/>
      <protection locked="0"/>
    </xf>
    <xf numFmtId="44" fontId="31" fillId="3" borderId="1" xfId="1" applyFont="1" applyFill="1" applyBorder="1" applyAlignment="1" applyProtection="1">
      <alignment vertical="center" wrapText="1"/>
      <protection locked="0"/>
    </xf>
    <xf numFmtId="44" fontId="17" fillId="0" borderId="0" xfId="25" applyNumberFormat="1" applyFont="1" applyProtection="1">
      <protection locked="0"/>
    </xf>
    <xf numFmtId="0" fontId="17" fillId="0" borderId="0" xfId="25" applyFont="1" applyAlignment="1">
      <alignment vertical="center" wrapText="1"/>
    </xf>
    <xf numFmtId="0" fontId="30" fillId="0" borderId="0" xfId="25" applyFont="1" applyAlignment="1">
      <alignment vertical="center" wrapText="1"/>
    </xf>
    <xf numFmtId="0" fontId="17" fillId="0" borderId="0" xfId="25" applyFont="1" applyAlignment="1">
      <alignment horizontal="center" vertical="center" wrapText="1"/>
    </xf>
    <xf numFmtId="43" fontId="17" fillId="0" borderId="0" xfId="26" applyFont="1" applyAlignment="1">
      <alignment vertical="center" wrapText="1"/>
    </xf>
    <xf numFmtId="43" fontId="17" fillId="0" borderId="0" xfId="26" applyFont="1"/>
    <xf numFmtId="43" fontId="17" fillId="0" borderId="0" xfId="25" applyNumberFormat="1" applyFont="1"/>
    <xf numFmtId="0" fontId="30" fillId="0" borderId="0" xfId="25" applyFont="1" applyAlignment="1">
      <alignment vertical="center"/>
    </xf>
    <xf numFmtId="43" fontId="17" fillId="0" borderId="0" xfId="26" applyFont="1" applyAlignment="1">
      <alignment vertical="center"/>
    </xf>
    <xf numFmtId="43" fontId="17" fillId="0" borderId="0" xfId="26" applyFont="1" applyAlignment="1">
      <alignment horizontal="center" vertical="center"/>
    </xf>
    <xf numFmtId="43" fontId="17" fillId="0" borderId="0" xfId="25" applyNumberFormat="1" applyFont="1" applyAlignment="1">
      <alignment horizontal="center" vertical="center"/>
    </xf>
    <xf numFmtId="0" fontId="19" fillId="0" borderId="0" xfId="25" applyFont="1" applyProtection="1">
      <protection locked="0"/>
    </xf>
    <xf numFmtId="0" fontId="20" fillId="0" borderId="0" xfId="25" applyFont="1" applyAlignment="1">
      <alignment horizontal="left" vertical="center"/>
    </xf>
    <xf numFmtId="0" fontId="33" fillId="0" borderId="0" xfId="25" applyFont="1" applyProtection="1">
      <protection locked="0"/>
    </xf>
    <xf numFmtId="0" fontId="19" fillId="0" borderId="0" xfId="25" applyFont="1" applyAlignment="1" applyProtection="1">
      <alignment horizontal="center" vertical="center"/>
      <protection locked="0"/>
    </xf>
    <xf numFmtId="0" fontId="30" fillId="0" borderId="0" xfId="25" applyFont="1"/>
    <xf numFmtId="0" fontId="17" fillId="0" borderId="26" xfId="25" applyFont="1" applyBorder="1" applyProtection="1">
      <protection locked="0"/>
    </xf>
    <xf numFmtId="0" fontId="30" fillId="0" borderId="27" xfId="25" applyFont="1" applyBorder="1" applyAlignment="1" applyProtection="1">
      <alignment horizontal="left" vertical="center"/>
      <protection locked="0"/>
    </xf>
    <xf numFmtId="0" fontId="33" fillId="0" borderId="5" xfId="20" applyFont="1" applyBorder="1" applyAlignment="1">
      <alignment horizontal="left" vertical="center"/>
    </xf>
    <xf numFmtId="0" fontId="30" fillId="0" borderId="5" xfId="25" applyFont="1" applyBorder="1" applyAlignment="1" applyProtection="1">
      <alignment horizontal="left" vertical="center" wrapText="1"/>
      <protection locked="0"/>
    </xf>
    <xf numFmtId="14" fontId="30" fillId="0" borderId="5" xfId="25" applyNumberFormat="1" applyFont="1" applyBorder="1" applyAlignment="1" applyProtection="1">
      <alignment horizontal="center" vertical="center" wrapText="1"/>
      <protection locked="0"/>
    </xf>
    <xf numFmtId="0" fontId="30" fillId="0" borderId="5" xfId="25" applyFont="1" applyBorder="1" applyAlignment="1" applyProtection="1">
      <alignment vertical="center" wrapText="1"/>
      <protection locked="0"/>
    </xf>
    <xf numFmtId="44" fontId="33" fillId="0" borderId="0" xfId="1" applyFont="1"/>
    <xf numFmtId="44" fontId="30" fillId="0" borderId="5" xfId="1" applyFont="1" applyBorder="1" applyAlignment="1" applyProtection="1">
      <alignment vertical="center" wrapText="1"/>
      <protection locked="0"/>
    </xf>
    <xf numFmtId="44" fontId="30" fillId="3" borderId="5" xfId="1" applyFont="1" applyFill="1" applyBorder="1" applyAlignment="1" applyProtection="1">
      <alignment vertical="center" wrapText="1"/>
      <protection locked="0"/>
    </xf>
    <xf numFmtId="44" fontId="30" fillId="3" borderId="5" xfId="1" applyFont="1" applyFill="1" applyBorder="1" applyProtection="1">
      <protection locked="0"/>
    </xf>
    <xf numFmtId="0" fontId="30" fillId="0" borderId="28" xfId="25" applyFont="1" applyBorder="1" applyAlignment="1" applyProtection="1">
      <alignment horizontal="left" vertical="center"/>
      <protection locked="0"/>
    </xf>
    <xf numFmtId="0" fontId="33" fillId="0" borderId="4" xfId="20" applyFont="1" applyBorder="1" applyAlignment="1">
      <alignment horizontal="left" vertical="center"/>
    </xf>
    <xf numFmtId="44" fontId="33" fillId="0" borderId="0" xfId="1" applyFont="1" applyFill="1"/>
    <xf numFmtId="0" fontId="31" fillId="0" borderId="1" xfId="25" applyFont="1" applyBorder="1" applyAlignment="1" applyProtection="1">
      <alignment vertical="center" wrapText="1"/>
      <protection locked="0"/>
    </xf>
    <xf numFmtId="14" fontId="31" fillId="0" borderId="1" xfId="25" applyNumberFormat="1" applyFont="1" applyBorder="1" applyAlignment="1" applyProtection="1">
      <alignment horizontal="center" vertical="center" wrapText="1"/>
      <protection locked="0"/>
    </xf>
    <xf numFmtId="44" fontId="33" fillId="0" borderId="1" xfId="1" applyFont="1" applyFill="1" applyBorder="1" applyAlignment="1">
      <alignment horizontal="left" vertical="center"/>
    </xf>
    <xf numFmtId="44" fontId="33" fillId="0" borderId="1" xfId="1" applyFont="1" applyFill="1" applyBorder="1"/>
    <xf numFmtId="44" fontId="30" fillId="0" borderId="1" xfId="1" applyFont="1" applyFill="1" applyBorder="1" applyProtection="1">
      <protection locked="0"/>
    </xf>
    <xf numFmtId="44" fontId="30" fillId="0" borderId="25" xfId="1" applyFont="1" applyFill="1" applyBorder="1" applyAlignment="1" applyProtection="1">
      <alignment vertical="center" wrapText="1"/>
      <protection locked="0"/>
    </xf>
    <xf numFmtId="0" fontId="17" fillId="0" borderId="1" xfId="20" applyFont="1" applyBorder="1" applyAlignment="1" applyProtection="1">
      <alignment wrapText="1"/>
      <protection locked="0"/>
    </xf>
    <xf numFmtId="43" fontId="36" fillId="5" borderId="1" xfId="31" applyFont="1" applyFill="1" applyBorder="1" applyAlignment="1">
      <alignment horizontal="right"/>
    </xf>
    <xf numFmtId="14" fontId="17" fillId="5" borderId="1" xfId="20" applyNumberFormat="1" applyFont="1" applyFill="1" applyBorder="1" applyAlignment="1" applyProtection="1">
      <alignment horizontal="right"/>
      <protection locked="0"/>
    </xf>
    <xf numFmtId="166" fontId="24" fillId="2" borderId="1" xfId="1" applyNumberFormat="1" applyFont="1" applyFill="1" applyBorder="1" applyAlignment="1">
      <alignment horizontal="right"/>
    </xf>
    <xf numFmtId="49" fontId="17" fillId="0" borderId="0" xfId="34" applyNumberFormat="1" applyFont="1"/>
    <xf numFmtId="0" fontId="17" fillId="0" borderId="0" xfId="34" applyFont="1"/>
    <xf numFmtId="0" fontId="17" fillId="0" borderId="0" xfId="34" applyFont="1" applyAlignment="1">
      <alignment horizontal="center"/>
    </xf>
    <xf numFmtId="0" fontId="17" fillId="0" borderId="0" xfId="34" applyFont="1" applyAlignment="1">
      <alignment wrapText="1"/>
    </xf>
    <xf numFmtId="0" fontId="17" fillId="0" borderId="0" xfId="34" applyFont="1" applyAlignment="1">
      <alignment horizontal="right"/>
    </xf>
    <xf numFmtId="0" fontId="13" fillId="0" borderId="0" xfId="34" applyFont="1" applyAlignment="1">
      <alignment vertical="center"/>
    </xf>
    <xf numFmtId="0" fontId="14" fillId="0" borderId="0" xfId="34" applyFont="1" applyAlignment="1">
      <alignment vertical="center"/>
    </xf>
    <xf numFmtId="0" fontId="17" fillId="0" borderId="0" xfId="34" applyFont="1" applyAlignment="1">
      <alignment horizontal="right" vertical="center" wrapText="1"/>
    </xf>
    <xf numFmtId="0" fontId="14" fillId="0" borderId="0" xfId="34" applyFont="1" applyAlignment="1">
      <alignment vertical="center" wrapText="1"/>
    </xf>
    <xf numFmtId="0" fontId="15" fillId="0" borderId="0" xfId="34" applyFont="1" applyAlignment="1">
      <alignment vertical="center"/>
    </xf>
    <xf numFmtId="49" fontId="13" fillId="0" borderId="0" xfId="34" applyNumberFormat="1" applyFont="1" applyAlignment="1">
      <alignment vertical="center"/>
    </xf>
    <xf numFmtId="0" fontId="17" fillId="0" borderId="0" xfId="34" applyFont="1" applyAlignment="1" applyProtection="1">
      <alignment horizontal="center"/>
      <protection locked="0"/>
    </xf>
    <xf numFmtId="0" fontId="17" fillId="0" borderId="0" xfId="34" applyFont="1" applyProtection="1">
      <protection locked="0"/>
    </xf>
    <xf numFmtId="0" fontId="17" fillId="0" borderId="0" xfId="34" applyFont="1" applyAlignment="1">
      <alignment vertical="center" wrapText="1"/>
    </xf>
    <xf numFmtId="43" fontId="16" fillId="0" borderId="0" xfId="35" applyFont="1" applyBorder="1" applyAlignment="1">
      <alignment vertical="center"/>
    </xf>
    <xf numFmtId="0" fontId="21" fillId="0" borderId="0" xfId="34" applyFont="1" applyAlignment="1">
      <alignment vertical="center"/>
    </xf>
    <xf numFmtId="0" fontId="13" fillId="0" borderId="0" xfId="34" applyFont="1" applyAlignment="1">
      <alignment vertical="center" wrapText="1"/>
    </xf>
    <xf numFmtId="0" fontId="16" fillId="0" borderId="0" xfId="34" applyFont="1" applyAlignment="1">
      <alignment horizontal="right" vertical="center"/>
    </xf>
    <xf numFmtId="0" fontId="16" fillId="0" borderId="0" xfId="34" applyFont="1" applyAlignment="1">
      <alignment vertical="center"/>
    </xf>
    <xf numFmtId="0" fontId="17" fillId="0" borderId="5" xfId="34" applyFont="1" applyBorder="1" applyProtection="1">
      <protection locked="0"/>
    </xf>
    <xf numFmtId="0" fontId="17" fillId="0" borderId="5" xfId="34" applyFont="1" applyBorder="1" applyAlignment="1" applyProtection="1">
      <alignment wrapText="1"/>
      <protection locked="0"/>
    </xf>
    <xf numFmtId="0" fontId="23" fillId="0" borderId="5" xfId="34" applyFont="1" applyBorder="1" applyAlignment="1" applyProtection="1">
      <alignment horizontal="center"/>
      <protection locked="0"/>
    </xf>
    <xf numFmtId="0" fontId="23" fillId="3" borderId="5" xfId="34" applyFont="1" applyFill="1" applyBorder="1" applyAlignment="1" applyProtection="1">
      <alignment horizontal="center"/>
      <protection locked="0"/>
    </xf>
    <xf numFmtId="0" fontId="17" fillId="0" borderId="5" xfId="34" applyFont="1" applyBorder="1" applyAlignment="1" applyProtection="1">
      <alignment horizontal="center"/>
      <protection locked="0"/>
    </xf>
    <xf numFmtId="0" fontId="24" fillId="2" borderId="1" xfId="34" applyFont="1" applyFill="1" applyBorder="1"/>
    <xf numFmtId="0" fontId="24" fillId="2" borderId="1" xfId="34" applyFont="1" applyFill="1" applyBorder="1" applyAlignment="1">
      <alignment wrapText="1"/>
    </xf>
    <xf numFmtId="0" fontId="22" fillId="0" borderId="1" xfId="20" applyFont="1" applyBorder="1" applyAlignment="1" applyProtection="1">
      <alignment wrapText="1"/>
      <protection locked="0"/>
    </xf>
    <xf numFmtId="0" fontId="22" fillId="0" borderId="5" xfId="34" applyFont="1" applyBorder="1" applyProtection="1">
      <protection locked="0"/>
    </xf>
    <xf numFmtId="0" fontId="22" fillId="0" borderId="5" xfId="34" applyFont="1" applyBorder="1" applyAlignment="1" applyProtection="1">
      <alignment wrapText="1"/>
      <protection locked="0"/>
    </xf>
    <xf numFmtId="43" fontId="19" fillId="5" borderId="1" xfId="31" applyFont="1" applyFill="1" applyBorder="1" applyAlignment="1" applyProtection="1">
      <alignment horizontal="right" vertical="center"/>
      <protection locked="0"/>
    </xf>
    <xf numFmtId="14" fontId="22" fillId="5" borderId="1" xfId="20" applyNumberFormat="1" applyFont="1" applyFill="1" applyBorder="1" applyAlignment="1" applyProtection="1">
      <alignment horizontal="right"/>
      <protection locked="0"/>
    </xf>
    <xf numFmtId="0" fontId="38" fillId="0" borderId="5" xfId="34" applyFont="1" applyBorder="1" applyAlignment="1" applyProtection="1">
      <alignment horizontal="center"/>
      <protection locked="0"/>
    </xf>
    <xf numFmtId="0" fontId="38" fillId="3" borderId="5" xfId="34" applyFont="1" applyFill="1" applyBorder="1" applyAlignment="1" applyProtection="1">
      <alignment horizontal="center"/>
      <protection locked="0"/>
    </xf>
    <xf numFmtId="0" fontId="22" fillId="0" borderId="0" xfId="34" applyFont="1" applyProtection="1">
      <protection locked="0"/>
    </xf>
    <xf numFmtId="43" fontId="19" fillId="5" borderId="1" xfId="31" applyFont="1" applyFill="1" applyBorder="1" applyAlignment="1">
      <alignment horizontal="right"/>
    </xf>
    <xf numFmtId="166" fontId="40" fillId="2" borderId="1" xfId="1" applyNumberFormat="1" applyFont="1" applyFill="1" applyBorder="1"/>
    <xf numFmtId="0" fontId="41" fillId="0" borderId="0" xfId="0" applyNumberFormat="1" applyFont="1" applyFill="1" applyBorder="1" applyAlignment="1" applyProtection="1">
      <alignment horizontal="left" vertical="center"/>
    </xf>
    <xf numFmtId="0" fontId="22" fillId="0" borderId="29" xfId="20" applyFont="1" applyFill="1" applyBorder="1" applyAlignment="1" applyProtection="1">
      <alignment wrapText="1"/>
      <protection locked="0"/>
    </xf>
    <xf numFmtId="0" fontId="41" fillId="0" borderId="1" xfId="0" applyNumberFormat="1" applyFont="1" applyFill="1" applyBorder="1" applyAlignment="1" applyProtection="1">
      <alignment horizontal="left" vertical="center" wrapText="1"/>
    </xf>
    <xf numFmtId="0" fontId="41" fillId="0" borderId="1" xfId="0" applyNumberFormat="1" applyFont="1" applyFill="1" applyBorder="1" applyAlignment="1" applyProtection="1">
      <alignment horizontal="left" vertical="center"/>
    </xf>
    <xf numFmtId="0" fontId="17" fillId="0" borderId="1" xfId="34" applyFont="1" applyBorder="1"/>
    <xf numFmtId="166" fontId="17" fillId="0" borderId="0" xfId="34" applyNumberFormat="1" applyFont="1"/>
    <xf numFmtId="0" fontId="37" fillId="0" borderId="2" xfId="0" applyFont="1" applyBorder="1"/>
    <xf numFmtId="0" fontId="37" fillId="0" borderId="4" xfId="0" applyFont="1" applyBorder="1"/>
    <xf numFmtId="49" fontId="37" fillId="0" borderId="2" xfId="0" applyNumberFormat="1" applyFont="1" applyBorder="1"/>
    <xf numFmtId="49" fontId="37" fillId="0" borderId="3" xfId="0" applyNumberFormat="1" applyFont="1" applyBorder="1"/>
    <xf numFmtId="49" fontId="37" fillId="0" borderId="4" xfId="0" applyNumberFormat="1" applyFont="1" applyBorder="1"/>
    <xf numFmtId="0" fontId="37" fillId="0" borderId="3" xfId="0" applyFont="1" applyBorder="1"/>
    <xf numFmtId="0" fontId="28" fillId="4" borderId="15" xfId="34" applyFont="1" applyFill="1" applyBorder="1" applyAlignment="1">
      <alignment horizontal="center" vertical="center"/>
    </xf>
    <xf numFmtId="0" fontId="28" fillId="4" borderId="16" xfId="34" applyFont="1" applyFill="1" applyBorder="1" applyAlignment="1">
      <alignment horizontal="center" vertical="center"/>
    </xf>
    <xf numFmtId="0" fontId="28" fillId="4" borderId="17" xfId="34" applyFont="1" applyFill="1" applyBorder="1" applyAlignment="1">
      <alignment horizontal="center" vertical="center"/>
    </xf>
    <xf numFmtId="49" fontId="28" fillId="4" borderId="21" xfId="34" applyNumberFormat="1" applyFont="1" applyFill="1" applyBorder="1" applyAlignment="1">
      <alignment horizontal="center" vertical="center" wrapText="1"/>
    </xf>
    <xf numFmtId="49" fontId="28" fillId="4" borderId="30" xfId="34" applyNumberFormat="1" applyFont="1" applyFill="1" applyBorder="1" applyAlignment="1">
      <alignment horizontal="center" vertical="center" wrapText="1"/>
    </xf>
    <xf numFmtId="0" fontId="28" fillId="4" borderId="11" xfId="34" applyFont="1" applyFill="1" applyBorder="1" applyAlignment="1">
      <alignment horizontal="center" vertical="center" wrapText="1"/>
    </xf>
    <xf numFmtId="0" fontId="28" fillId="4" borderId="12" xfId="34" applyFont="1" applyFill="1" applyBorder="1" applyAlignment="1">
      <alignment horizontal="center" vertical="center" wrapText="1"/>
    </xf>
    <xf numFmtId="0" fontId="28" fillId="4" borderId="22" xfId="34" applyFont="1" applyFill="1" applyBorder="1" applyAlignment="1">
      <alignment horizontal="center" vertical="center" wrapText="1"/>
    </xf>
    <xf numFmtId="0" fontId="28" fillId="4" borderId="23" xfId="34" applyFont="1" applyFill="1" applyBorder="1" applyAlignment="1">
      <alignment horizontal="center" vertical="center" wrapText="1"/>
    </xf>
    <xf numFmtId="0" fontId="28" fillId="4" borderId="7" xfId="34" applyFont="1" applyFill="1" applyBorder="1" applyAlignment="1">
      <alignment horizontal="center" vertical="center" wrapText="1"/>
    </xf>
    <xf numFmtId="0" fontId="28" fillId="4" borderId="8" xfId="34" applyFont="1" applyFill="1" applyBorder="1" applyAlignment="1">
      <alignment horizontal="center" vertical="center" wrapText="1"/>
    </xf>
    <xf numFmtId="0" fontId="28" fillId="4" borderId="11" xfId="34" applyFont="1" applyFill="1" applyBorder="1" applyAlignment="1">
      <alignment horizontal="right" vertical="center" wrapText="1"/>
    </xf>
    <xf numFmtId="0" fontId="28" fillId="4" borderId="12" xfId="34" applyFont="1" applyFill="1" applyBorder="1" applyAlignment="1">
      <alignment horizontal="right" vertical="center" wrapText="1"/>
    </xf>
    <xf numFmtId="0" fontId="18" fillId="0" borderId="0" xfId="25" applyFont="1" applyAlignment="1">
      <alignment horizontal="left" vertical="center" wrapText="1"/>
    </xf>
    <xf numFmtId="0" fontId="28" fillId="4" borderId="13" xfId="25" applyFont="1" applyFill="1" applyBorder="1" applyAlignment="1" applyProtection="1">
      <alignment horizontal="center" vertical="center" wrapText="1"/>
      <protection locked="0"/>
    </xf>
    <xf numFmtId="0" fontId="28" fillId="4" borderId="14" xfId="25" applyFont="1" applyFill="1" applyBorder="1" applyAlignment="1" applyProtection="1">
      <alignment horizontal="center" vertical="center" wrapText="1"/>
      <protection locked="0"/>
    </xf>
    <xf numFmtId="0" fontId="28" fillId="4" borderId="11" xfId="25" applyFont="1" applyFill="1" applyBorder="1" applyAlignment="1" applyProtection="1">
      <alignment horizontal="center" vertical="center" wrapText="1"/>
      <protection locked="0"/>
    </xf>
    <xf numFmtId="0" fontId="28" fillId="4" borderId="12" xfId="25" applyFont="1" applyFill="1" applyBorder="1" applyAlignment="1" applyProtection="1">
      <alignment horizontal="center" vertical="center" wrapText="1"/>
      <protection locked="0"/>
    </xf>
    <xf numFmtId="0" fontId="28" fillId="4" borderId="15" xfId="25" applyFont="1" applyFill="1" applyBorder="1" applyAlignment="1" applyProtection="1">
      <alignment horizontal="center" vertical="center" wrapText="1"/>
      <protection locked="0"/>
    </xf>
    <xf numFmtId="0" fontId="28" fillId="4" borderId="16" xfId="25" applyFont="1" applyFill="1" applyBorder="1" applyAlignment="1" applyProtection="1">
      <alignment horizontal="center" vertical="center" wrapText="1"/>
      <protection locked="0"/>
    </xf>
    <xf numFmtId="0" fontId="28" fillId="4" borderId="17" xfId="25" applyFont="1" applyFill="1" applyBorder="1" applyAlignment="1" applyProtection="1">
      <alignment horizontal="center" vertical="center" wrapText="1"/>
      <protection locked="0"/>
    </xf>
    <xf numFmtId="0" fontId="28" fillId="4" borderId="18" xfId="25" applyFont="1" applyFill="1" applyBorder="1" applyAlignment="1" applyProtection="1">
      <alignment horizontal="center" vertical="center" wrapText="1"/>
      <protection locked="0"/>
    </xf>
    <xf numFmtId="0" fontId="28" fillId="4" borderId="19" xfId="25" applyFont="1" applyFill="1" applyBorder="1" applyAlignment="1" applyProtection="1">
      <alignment horizontal="center" vertical="center" wrapText="1"/>
      <protection locked="0"/>
    </xf>
    <xf numFmtId="0" fontId="28" fillId="4" borderId="20" xfId="25" applyFont="1" applyFill="1" applyBorder="1" applyAlignment="1" applyProtection="1">
      <alignment horizontal="center" vertical="center" wrapText="1"/>
      <protection locked="0"/>
    </xf>
    <xf numFmtId="0" fontId="28" fillId="4" borderId="9" xfId="25" applyFont="1" applyFill="1" applyBorder="1" applyAlignment="1" applyProtection="1">
      <alignment horizontal="center" vertical="center" wrapText="1"/>
      <protection locked="0"/>
    </xf>
    <xf numFmtId="0" fontId="28" fillId="4" borderId="10" xfId="25" applyFont="1" applyFill="1" applyBorder="1" applyAlignment="1" applyProtection="1">
      <alignment horizontal="center" vertical="center" wrapText="1"/>
      <protection locked="0"/>
    </xf>
    <xf numFmtId="0" fontId="32" fillId="4" borderId="13" xfId="25" applyFont="1" applyFill="1" applyBorder="1" applyAlignment="1" applyProtection="1">
      <alignment horizontal="center" vertical="center" wrapText="1"/>
      <protection locked="0"/>
    </xf>
    <xf numFmtId="0" fontId="32" fillId="4" borderId="14" xfId="25" applyFont="1" applyFill="1" applyBorder="1" applyAlignment="1" applyProtection="1">
      <alignment horizontal="center" vertical="center" wrapText="1"/>
      <protection locked="0"/>
    </xf>
    <xf numFmtId="0" fontId="23" fillId="0" borderId="2" xfId="25" applyFont="1" applyBorder="1" applyAlignment="1" applyProtection="1">
      <alignment horizontal="left" vertical="center" wrapText="1"/>
      <protection locked="0"/>
    </xf>
    <xf numFmtId="0" fontId="23" fillId="0" borderId="3" xfId="25" applyFont="1" applyBorder="1" applyAlignment="1" applyProtection="1">
      <alignment horizontal="left" vertical="center" wrapText="1"/>
      <protection locked="0"/>
    </xf>
    <xf numFmtId="0" fontId="23" fillId="0" borderId="4" xfId="25" applyFont="1" applyBorder="1" applyAlignment="1" applyProtection="1">
      <alignment horizontal="left" vertical="center" wrapText="1"/>
      <protection locked="0"/>
    </xf>
  </cellXfs>
  <cellStyles count="36">
    <cellStyle name="Millares" xfId="31" builtinId="3"/>
    <cellStyle name="Millares 2" xfId="3" xr:uid="{00000000-0005-0000-0000-000001000000}"/>
    <cellStyle name="Millares 2 2" xfId="6" xr:uid="{00000000-0005-0000-0000-000002000000}"/>
    <cellStyle name="Millares 2 2 2" xfId="21" xr:uid="{00000000-0005-0000-0000-000003000000}"/>
    <cellStyle name="Millares 2 2 3" xfId="35" xr:uid="{00000000-0005-0000-0000-000004000000}"/>
    <cellStyle name="Millares 2 3" xfId="18" xr:uid="{00000000-0005-0000-0000-000005000000}"/>
    <cellStyle name="Millares 2 4" xfId="30" xr:uid="{00000000-0005-0000-0000-000006000000}"/>
    <cellStyle name="Millares 3" xfId="15" xr:uid="{00000000-0005-0000-0000-000007000000}"/>
    <cellStyle name="Millares 4" xfId="26" xr:uid="{00000000-0005-0000-0000-000008000000}"/>
    <cellStyle name="Millares 5" xfId="28" xr:uid="{00000000-0005-0000-0000-000009000000}"/>
    <cellStyle name="Millares 6" xfId="33" xr:uid="{00000000-0005-0000-0000-00000A000000}"/>
    <cellStyle name="Moneda" xfId="1" builtinId="4"/>
    <cellStyle name="Moneda 2" xfId="14" xr:uid="{00000000-0005-0000-0000-00000C000000}"/>
    <cellStyle name="Moneda 2 2" xfId="19" xr:uid="{00000000-0005-0000-0000-00000D000000}"/>
    <cellStyle name="Moneda 3" xfId="23" xr:uid="{00000000-0005-0000-0000-00000E000000}"/>
    <cellStyle name="Moneda 4" xfId="24" xr:uid="{00000000-0005-0000-0000-00000F000000}"/>
    <cellStyle name="Moneda 5" xfId="29" xr:uid="{00000000-0005-0000-0000-000010000000}"/>
    <cellStyle name="Normal" xfId="0" builtinId="0"/>
    <cellStyle name="Normal 2" xfId="2" xr:uid="{00000000-0005-0000-0000-000012000000}"/>
    <cellStyle name="Normal 2 2" xfId="5" xr:uid="{00000000-0005-0000-0000-000013000000}"/>
    <cellStyle name="Normal 2 2 2" xfId="8" xr:uid="{00000000-0005-0000-0000-000014000000}"/>
    <cellStyle name="Normal 2 2 3" xfId="11" xr:uid="{00000000-0005-0000-0000-000015000000}"/>
    <cellStyle name="Normal 2 2 4" xfId="20" xr:uid="{00000000-0005-0000-0000-000016000000}"/>
    <cellStyle name="Normal 2 2 5" xfId="25" xr:uid="{00000000-0005-0000-0000-000017000000}"/>
    <cellStyle name="Normal 2 2 6" xfId="34" xr:uid="{00000000-0005-0000-0000-000018000000}"/>
    <cellStyle name="Normal 2 3" xfId="7" xr:uid="{00000000-0005-0000-0000-000019000000}"/>
    <cellStyle name="Normal 2 4" xfId="10" xr:uid="{00000000-0005-0000-0000-00001A000000}"/>
    <cellStyle name="Normal 2 5" xfId="17" xr:uid="{00000000-0005-0000-0000-00001B000000}"/>
    <cellStyle name="Normal 3" xfId="4" xr:uid="{00000000-0005-0000-0000-00001C000000}"/>
    <cellStyle name="Normal 3 2" xfId="9" xr:uid="{00000000-0005-0000-0000-00001D000000}"/>
    <cellStyle name="Normal 3 3" xfId="12" xr:uid="{00000000-0005-0000-0000-00001E000000}"/>
    <cellStyle name="Normal 3 4" xfId="22" xr:uid="{00000000-0005-0000-0000-00001F000000}"/>
    <cellStyle name="Normal 4" xfId="13" xr:uid="{00000000-0005-0000-0000-000020000000}"/>
    <cellStyle name="Normal 5" xfId="16" xr:uid="{00000000-0005-0000-0000-000021000000}"/>
    <cellStyle name="Normal 6" xfId="27" xr:uid="{00000000-0005-0000-0000-000022000000}"/>
    <cellStyle name="Normal 7" xfId="32" xr:uid="{00000000-0005-0000-0000-000023000000}"/>
  </cellStyles>
  <dxfs count="0"/>
  <tableStyles count="0" defaultTableStyle="TableStyleMedium2" defaultPivotStyle="PivotStyleLight16"/>
  <colors>
    <mruColors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5</xdr:row>
      <xdr:rowOff>57150</xdr:rowOff>
    </xdr:from>
    <xdr:to>
      <xdr:col>2</xdr:col>
      <xdr:colOff>1114425</xdr:colOff>
      <xdr:row>8</xdr:row>
      <xdr:rowOff>107157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8A665FFC-5587-47CD-A7A8-231C70E673E7}"/>
            </a:ext>
          </a:extLst>
        </xdr:cNvPr>
        <xdr:cNvSpPr txBox="1"/>
      </xdr:nvSpPr>
      <xdr:spPr>
        <a:xfrm>
          <a:off x="561975" y="962025"/>
          <a:ext cx="2028825" cy="59293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s-MX" sz="1100"/>
            <a:t>LOGO</a:t>
          </a:r>
          <a:r>
            <a:rPr lang="es-MX" sz="1100" baseline="0"/>
            <a:t>TIPO DE LA ENTIDAD FISCALIZADA</a:t>
          </a:r>
          <a:endParaRPr lang="es-MX" sz="1100"/>
        </a:p>
      </xdr:txBody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801510</xdr:colOff>
      <xdr:row>3</xdr:row>
      <xdr:rowOff>149225</xdr:rowOff>
    </xdr:to>
    <xdr:pic>
      <xdr:nvPicPr>
        <xdr:cNvPr id="8" name="11 Imagen">
          <a:extLst>
            <a:ext uri="{FF2B5EF4-FFF2-40B4-BE49-F238E27FC236}">
              <a16:creationId xmlns:a16="http://schemas.microsoft.com/office/drawing/2014/main" id="{601FA99F-BB0C-447D-AB50-59D455902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5312105" cy="69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273843</xdr:colOff>
      <xdr:row>4</xdr:row>
      <xdr:rowOff>11907</xdr:rowOff>
    </xdr:from>
    <xdr:to>
      <xdr:col>2</xdr:col>
      <xdr:colOff>897306</xdr:colOff>
      <xdr:row>8</xdr:row>
      <xdr:rowOff>154782</xdr:rowOff>
    </xdr:to>
    <xdr:pic>
      <xdr:nvPicPr>
        <xdr:cNvPr id="5" name="Imagen 4" descr="C:\Users\sanpa\OneDrive\Imágenes\LOGO SPA.jpg">
          <a:extLst>
            <a:ext uri="{FF2B5EF4-FFF2-40B4-BE49-F238E27FC236}">
              <a16:creationId xmlns:a16="http://schemas.microsoft.com/office/drawing/2014/main" id="{68E4A5CE-E31F-4C22-B5FD-295DC6947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" y="726282"/>
          <a:ext cx="2488406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1897591</xdr:colOff>
      <xdr:row>3</xdr:row>
      <xdr:rowOff>117475</xdr:rowOff>
    </xdr:to>
    <xdr:pic>
      <xdr:nvPicPr>
        <xdr:cNvPr id="8" name="11 Imagen">
          <a:extLst>
            <a:ext uri="{FF2B5EF4-FFF2-40B4-BE49-F238E27FC236}">
              <a16:creationId xmlns:a16="http://schemas.microsoft.com/office/drawing/2014/main" id="{65442991-BAC6-4350-9005-EF0615C6F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0"/>
          <a:ext cx="5306538" cy="68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134351</xdr:colOff>
      <xdr:row>3</xdr:row>
      <xdr:rowOff>177466</xdr:rowOff>
    </xdr:from>
    <xdr:to>
      <xdr:col>2</xdr:col>
      <xdr:colOff>1555822</xdr:colOff>
      <xdr:row>8</xdr:row>
      <xdr:rowOff>55634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8DB6EFD-F626-4CD0-9B94-5DE7AF45E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351" y="748966"/>
          <a:ext cx="1952866" cy="830668"/>
        </a:xfrm>
        <a:prstGeom prst="rect">
          <a:avLst/>
        </a:prstGeom>
      </xdr:spPr>
    </xdr:pic>
    <xdr:clientData/>
  </xdr:twoCellAnchor>
  <xdr:twoCellAnchor>
    <xdr:from>
      <xdr:col>1</xdr:col>
      <xdr:colOff>10027</xdr:colOff>
      <xdr:row>79</xdr:row>
      <xdr:rowOff>80211</xdr:rowOff>
    </xdr:from>
    <xdr:to>
      <xdr:col>19</xdr:col>
      <xdr:colOff>984842</xdr:colOff>
      <xdr:row>84</xdr:row>
      <xdr:rowOff>105463</xdr:rowOff>
    </xdr:to>
    <xdr:grpSp>
      <xdr:nvGrpSpPr>
        <xdr:cNvPr id="10" name="1 Grupo">
          <a:extLst>
            <a:ext uri="{FF2B5EF4-FFF2-40B4-BE49-F238E27FC236}">
              <a16:creationId xmlns:a16="http://schemas.microsoft.com/office/drawing/2014/main" id="{A550AD8E-94D4-458C-8D70-D40A60D6A93A}"/>
            </a:ext>
          </a:extLst>
        </xdr:cNvPr>
        <xdr:cNvGrpSpPr>
          <a:grpSpLocks/>
        </xdr:cNvGrpSpPr>
      </xdr:nvGrpSpPr>
      <xdr:grpSpPr bwMode="auto">
        <a:xfrm>
          <a:off x="242638" y="24167432"/>
          <a:ext cx="24099509" cy="987778"/>
          <a:chOff x="326183" y="9510795"/>
          <a:chExt cx="6308850" cy="1061375"/>
        </a:xfrm>
      </xdr:grpSpPr>
      <xdr:sp macro="" textlink="">
        <xdr:nvSpPr>
          <xdr:cNvPr id="11" name="AutoShape 14">
            <a:extLst>
              <a:ext uri="{FF2B5EF4-FFF2-40B4-BE49-F238E27FC236}">
                <a16:creationId xmlns:a16="http://schemas.microsoft.com/office/drawing/2014/main" id="{E5CAECEF-F154-4A53-A466-4A53CA8EF326}"/>
              </a:ext>
            </a:extLst>
          </xdr:cNvPr>
          <xdr:cNvSpPr>
            <a:spLocks noChangeArrowheads="1"/>
          </xdr:cNvSpPr>
        </xdr:nvSpPr>
        <xdr:spPr bwMode="auto">
          <a:xfrm>
            <a:off x="326183" y="9538357"/>
            <a:ext cx="1201263" cy="1020024"/>
          </a:xfrm>
          <a:prstGeom prst="roundRect">
            <a:avLst>
              <a:gd name="adj" fmla="val 16667"/>
            </a:avLst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1">
              <a:defRPr sz="1000"/>
            </a:pPr>
            <a:endParaRPr lang="es-MX" sz="7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endParaRPr lang="es-MX" sz="7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endParaRPr lang="es-MX" sz="7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endParaRPr lang="es-MX" sz="7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endParaRPr lang="es-MX" sz="7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700" b="1" i="0" strike="noStrike">
                <a:solidFill>
                  <a:srgbClr val="000000"/>
                </a:solidFill>
                <a:latin typeface="Arial"/>
                <a:cs typeface="Arial"/>
              </a:rPr>
              <a:t>C.</a:t>
            </a:r>
            <a:r>
              <a:rPr lang="es-MX" sz="7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 SANDRA LISSET TORIZ CASTRO</a:t>
            </a:r>
            <a:endParaRPr lang="es-MX" sz="7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700" b="1" i="0" strike="noStrike">
                <a:solidFill>
                  <a:srgbClr val="000000"/>
                </a:solidFill>
                <a:latin typeface="Arial"/>
                <a:cs typeface="Arial"/>
              </a:rPr>
              <a:t>PRESIDENTE MUNICIPAL </a:t>
            </a:r>
          </a:p>
        </xdr:txBody>
      </xdr:sp>
      <xdr:sp macro="" textlink="">
        <xdr:nvSpPr>
          <xdr:cNvPr id="12" name="AutoShape 16">
            <a:extLst>
              <a:ext uri="{FF2B5EF4-FFF2-40B4-BE49-F238E27FC236}">
                <a16:creationId xmlns:a16="http://schemas.microsoft.com/office/drawing/2014/main" id="{51A01354-63F7-48DF-AC97-91CE8A0C0A5A}"/>
              </a:ext>
            </a:extLst>
          </xdr:cNvPr>
          <xdr:cNvSpPr>
            <a:spLocks noChangeArrowheads="1"/>
          </xdr:cNvSpPr>
        </xdr:nvSpPr>
        <xdr:spPr bwMode="auto">
          <a:xfrm>
            <a:off x="3778699" y="9524576"/>
            <a:ext cx="1227959" cy="1040702"/>
          </a:xfrm>
          <a:prstGeom prst="roundRect">
            <a:avLst>
              <a:gd name="adj" fmla="val 16667"/>
            </a:avLst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1">
              <a:defRPr sz="1000"/>
            </a:pPr>
            <a:endParaRPr lang="es-MX" sz="7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endParaRPr lang="es-MX" sz="7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endParaRPr lang="es-MX" sz="7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endParaRPr lang="es-MX" sz="7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700" b="1" i="0" strike="noStrike">
                <a:solidFill>
                  <a:srgbClr val="000000"/>
                </a:solidFill>
                <a:latin typeface="Arial"/>
                <a:cs typeface="Arial"/>
              </a:rPr>
              <a:t>C.</a:t>
            </a:r>
            <a:r>
              <a:rPr lang="es-MX" sz="7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 HILDA TORRES CASTRO</a:t>
            </a:r>
            <a:endParaRPr lang="es-MX" sz="7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700" b="1" i="0" strike="noStrike">
                <a:solidFill>
                  <a:srgbClr val="000000"/>
                </a:solidFill>
                <a:latin typeface="Arial"/>
                <a:cs typeface="Arial"/>
              </a:rPr>
              <a:t>CONTRALOR MUNICIPAL</a:t>
            </a:r>
          </a:p>
        </xdr:txBody>
      </xdr:sp>
      <xdr:sp macro="" textlink="">
        <xdr:nvSpPr>
          <xdr:cNvPr id="13" name="AutoShape 17">
            <a:extLst>
              <a:ext uri="{FF2B5EF4-FFF2-40B4-BE49-F238E27FC236}">
                <a16:creationId xmlns:a16="http://schemas.microsoft.com/office/drawing/2014/main" id="{4874C0E0-A087-446C-911A-4C26C75EAC90}"/>
              </a:ext>
            </a:extLst>
          </xdr:cNvPr>
          <xdr:cNvSpPr>
            <a:spLocks noChangeArrowheads="1"/>
          </xdr:cNvSpPr>
        </xdr:nvSpPr>
        <xdr:spPr bwMode="auto">
          <a:xfrm>
            <a:off x="2070238" y="9538361"/>
            <a:ext cx="1201263" cy="1033809"/>
          </a:xfrm>
          <a:prstGeom prst="roundRect">
            <a:avLst>
              <a:gd name="adj" fmla="val 16667"/>
            </a:avLst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1">
              <a:defRPr sz="1000"/>
            </a:pPr>
            <a:endParaRPr lang="es-MX" sz="7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endParaRPr lang="es-MX" sz="7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endParaRPr lang="es-MX" sz="7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endParaRPr lang="es-MX" sz="7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endParaRPr lang="es-MX" sz="7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700" b="1" i="0" strike="noStrike">
                <a:solidFill>
                  <a:srgbClr val="000000"/>
                </a:solidFill>
                <a:latin typeface="Arial"/>
                <a:cs typeface="Arial"/>
              </a:rPr>
              <a:t>C.</a:t>
            </a:r>
            <a:r>
              <a:rPr lang="es-MX" sz="7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 MARCO ANTONIO CALIXTO ESTEVEZ</a:t>
            </a:r>
            <a:endParaRPr lang="es-MX" sz="7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700" b="1" i="0" strike="noStrike">
                <a:solidFill>
                  <a:srgbClr val="000000"/>
                </a:solidFill>
                <a:latin typeface="Arial"/>
                <a:cs typeface="Arial"/>
              </a:rPr>
              <a:t>TESORERO MUNICIPAL</a:t>
            </a:r>
          </a:p>
        </xdr:txBody>
      </xdr:sp>
      <xdr:sp macro="" textlink="">
        <xdr:nvSpPr>
          <xdr:cNvPr id="14" name="AutoShape 19">
            <a:extLst>
              <a:ext uri="{FF2B5EF4-FFF2-40B4-BE49-F238E27FC236}">
                <a16:creationId xmlns:a16="http://schemas.microsoft.com/office/drawing/2014/main" id="{F8C9A6B5-CE0D-4A8C-A686-B3EB46D86277}"/>
              </a:ext>
            </a:extLst>
          </xdr:cNvPr>
          <xdr:cNvSpPr>
            <a:spLocks noChangeArrowheads="1"/>
          </xdr:cNvSpPr>
        </xdr:nvSpPr>
        <xdr:spPr bwMode="auto">
          <a:xfrm>
            <a:off x="5344787" y="9510795"/>
            <a:ext cx="1290246" cy="1054484"/>
          </a:xfrm>
          <a:prstGeom prst="roundRect">
            <a:avLst>
              <a:gd name="adj" fmla="val 16667"/>
            </a:avLst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1">
              <a:defRPr sz="1000"/>
            </a:pPr>
            <a:endParaRPr lang="es-MX" sz="7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endParaRPr lang="es-MX" sz="7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endParaRPr lang="es-MX" sz="7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700" b="1" i="0" strike="noStrike">
                <a:solidFill>
                  <a:srgbClr val="000000"/>
                </a:solidFill>
                <a:latin typeface="Arial"/>
                <a:cs typeface="Arial"/>
              </a:rPr>
              <a:t>C.</a:t>
            </a:r>
            <a:r>
              <a:rPr lang="es-MX" sz="7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 LUCAS PEDRO VIDAL SORIANO</a:t>
            </a:r>
            <a:endParaRPr lang="es-MX" sz="7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700" b="1" i="0" strike="noStrike">
                <a:solidFill>
                  <a:srgbClr val="000000"/>
                </a:solidFill>
                <a:latin typeface="Arial"/>
                <a:cs typeface="Arial"/>
              </a:rPr>
              <a:t>DIRECTOR DE OBRAS PÚBLICAS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90</xdr:row>
      <xdr:rowOff>38101</xdr:rowOff>
    </xdr:from>
    <xdr:to>
      <xdr:col>19</xdr:col>
      <xdr:colOff>866775</xdr:colOff>
      <xdr:row>96</xdr:row>
      <xdr:rowOff>19051</xdr:rowOff>
    </xdr:to>
    <xdr:grpSp>
      <xdr:nvGrpSpPr>
        <xdr:cNvPr id="3" name="1 Grupo">
          <a:extLst>
            <a:ext uri="{FF2B5EF4-FFF2-40B4-BE49-F238E27FC236}">
              <a16:creationId xmlns:a16="http://schemas.microsoft.com/office/drawing/2014/main" id="{E6ADE477-D82C-47AD-B9E2-CB3EA8DBED19}"/>
            </a:ext>
          </a:extLst>
        </xdr:cNvPr>
        <xdr:cNvGrpSpPr>
          <a:grpSpLocks/>
        </xdr:cNvGrpSpPr>
      </xdr:nvGrpSpPr>
      <xdr:grpSpPr bwMode="auto">
        <a:xfrm>
          <a:off x="413586" y="27686669"/>
          <a:ext cx="24949484" cy="1135982"/>
          <a:chOff x="326183" y="9510795"/>
          <a:chExt cx="6308850" cy="1061375"/>
        </a:xfrm>
      </xdr:grpSpPr>
      <xdr:sp macro="" textlink="">
        <xdr:nvSpPr>
          <xdr:cNvPr id="4" name="AutoShape 14">
            <a:extLst>
              <a:ext uri="{FF2B5EF4-FFF2-40B4-BE49-F238E27FC236}">
                <a16:creationId xmlns:a16="http://schemas.microsoft.com/office/drawing/2014/main" id="{0ACEEDCB-9FCB-491B-B987-2B9F24D0F980}"/>
              </a:ext>
            </a:extLst>
          </xdr:cNvPr>
          <xdr:cNvSpPr>
            <a:spLocks noChangeArrowheads="1"/>
          </xdr:cNvSpPr>
        </xdr:nvSpPr>
        <xdr:spPr bwMode="auto">
          <a:xfrm>
            <a:off x="326183" y="9538357"/>
            <a:ext cx="1201263" cy="1020024"/>
          </a:xfrm>
          <a:prstGeom prst="roundRect">
            <a:avLst>
              <a:gd name="adj" fmla="val 16667"/>
            </a:avLst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1">
              <a:defRPr sz="1000"/>
            </a:pPr>
            <a:endParaRPr lang="es-MX" sz="7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endParaRPr lang="es-MX" sz="7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endParaRPr lang="es-MX" sz="7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endParaRPr lang="es-MX" sz="7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endParaRPr lang="es-MX" sz="7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700" b="1" i="0" strike="noStrike">
                <a:solidFill>
                  <a:srgbClr val="000000"/>
                </a:solidFill>
                <a:latin typeface="Arial"/>
                <a:cs typeface="Arial"/>
              </a:rPr>
              <a:t>NOMBRE Y FIRMA</a:t>
            </a:r>
          </a:p>
          <a:p>
            <a:pPr algn="ctr" rtl="1">
              <a:defRPr sz="1000"/>
            </a:pPr>
            <a:r>
              <a:rPr lang="es-MX" sz="700" b="1" i="0" strike="noStrike">
                <a:solidFill>
                  <a:srgbClr val="000000"/>
                </a:solidFill>
                <a:latin typeface="Arial"/>
                <a:cs typeface="Arial"/>
              </a:rPr>
              <a:t>PRESIDENTE MUNICIPAL O TITULAR</a:t>
            </a:r>
          </a:p>
        </xdr:txBody>
      </xdr:sp>
      <xdr:sp macro="" textlink="">
        <xdr:nvSpPr>
          <xdr:cNvPr id="5" name="AutoShape 16">
            <a:extLst>
              <a:ext uri="{FF2B5EF4-FFF2-40B4-BE49-F238E27FC236}">
                <a16:creationId xmlns:a16="http://schemas.microsoft.com/office/drawing/2014/main" id="{F163355D-43D1-4359-835D-73CDBCD77DDA}"/>
              </a:ext>
            </a:extLst>
          </xdr:cNvPr>
          <xdr:cNvSpPr>
            <a:spLocks noChangeArrowheads="1"/>
          </xdr:cNvSpPr>
        </xdr:nvSpPr>
        <xdr:spPr bwMode="auto">
          <a:xfrm>
            <a:off x="3778699" y="9524576"/>
            <a:ext cx="1227959" cy="1040702"/>
          </a:xfrm>
          <a:prstGeom prst="roundRect">
            <a:avLst>
              <a:gd name="adj" fmla="val 16667"/>
            </a:avLst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1">
              <a:defRPr sz="1000"/>
            </a:pPr>
            <a:endParaRPr lang="es-MX" sz="7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endParaRPr lang="es-MX" sz="7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endParaRPr lang="es-MX" sz="7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endParaRPr lang="es-MX" sz="7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700" b="1" i="0" strike="noStrike">
                <a:solidFill>
                  <a:srgbClr val="000000"/>
                </a:solidFill>
                <a:latin typeface="Arial"/>
                <a:cs typeface="Arial"/>
              </a:rPr>
              <a:t>NOMBRE Y FIRMA</a:t>
            </a:r>
          </a:p>
          <a:p>
            <a:pPr algn="ctr" rtl="1">
              <a:defRPr sz="1000"/>
            </a:pPr>
            <a:r>
              <a:rPr lang="es-MX" sz="700" b="1" i="0" strike="noStrike">
                <a:solidFill>
                  <a:srgbClr val="000000"/>
                </a:solidFill>
                <a:latin typeface="Arial"/>
                <a:cs typeface="Arial"/>
              </a:rPr>
              <a:t>CONTRALOR MUNICIPAL O REPRESENTANTE DE LA CONTRALORÍA</a:t>
            </a:r>
          </a:p>
        </xdr:txBody>
      </xdr:sp>
      <xdr:sp macro="" textlink="">
        <xdr:nvSpPr>
          <xdr:cNvPr id="6" name="AutoShape 17">
            <a:extLst>
              <a:ext uri="{FF2B5EF4-FFF2-40B4-BE49-F238E27FC236}">
                <a16:creationId xmlns:a16="http://schemas.microsoft.com/office/drawing/2014/main" id="{2DF9FA33-C760-4C69-B112-8CC6E7442880}"/>
              </a:ext>
            </a:extLst>
          </xdr:cNvPr>
          <xdr:cNvSpPr>
            <a:spLocks noChangeArrowheads="1"/>
          </xdr:cNvSpPr>
        </xdr:nvSpPr>
        <xdr:spPr bwMode="auto">
          <a:xfrm>
            <a:off x="2070238" y="9538361"/>
            <a:ext cx="1201263" cy="1033809"/>
          </a:xfrm>
          <a:prstGeom prst="roundRect">
            <a:avLst>
              <a:gd name="adj" fmla="val 16667"/>
            </a:avLst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1">
              <a:defRPr sz="1000"/>
            </a:pPr>
            <a:endParaRPr lang="es-MX" sz="7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endParaRPr lang="es-MX" sz="7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endParaRPr lang="es-MX" sz="7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endParaRPr lang="es-MX" sz="7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endParaRPr lang="es-MX" sz="7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700" b="1" i="0" strike="noStrike">
                <a:solidFill>
                  <a:srgbClr val="000000"/>
                </a:solidFill>
                <a:latin typeface="Arial"/>
                <a:cs typeface="Arial"/>
              </a:rPr>
              <a:t>NOMBRE Y FIRMA</a:t>
            </a:r>
          </a:p>
          <a:p>
            <a:pPr algn="ctr" rtl="1">
              <a:defRPr sz="1000"/>
            </a:pPr>
            <a:r>
              <a:rPr lang="es-MX" sz="700" b="1" i="0" strike="noStrike">
                <a:solidFill>
                  <a:srgbClr val="000000"/>
                </a:solidFill>
                <a:latin typeface="Arial"/>
                <a:cs typeface="Arial"/>
              </a:rPr>
              <a:t>TESORERO MUNICIPAL </a:t>
            </a:r>
            <a:r>
              <a:rPr lang="es-MX" sz="7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 O EQUIVALENTE</a:t>
            </a:r>
            <a:endParaRPr lang="es-MX" sz="700" b="1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7" name="AutoShape 19">
            <a:extLst>
              <a:ext uri="{FF2B5EF4-FFF2-40B4-BE49-F238E27FC236}">
                <a16:creationId xmlns:a16="http://schemas.microsoft.com/office/drawing/2014/main" id="{34F92AE0-90DB-4308-AA94-860636B8D7FD}"/>
              </a:ext>
            </a:extLst>
          </xdr:cNvPr>
          <xdr:cNvSpPr>
            <a:spLocks noChangeArrowheads="1"/>
          </xdr:cNvSpPr>
        </xdr:nvSpPr>
        <xdr:spPr bwMode="auto">
          <a:xfrm>
            <a:off x="5344787" y="9510795"/>
            <a:ext cx="1290246" cy="1054484"/>
          </a:xfrm>
          <a:prstGeom prst="roundRect">
            <a:avLst>
              <a:gd name="adj" fmla="val 16667"/>
            </a:avLst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1">
              <a:defRPr sz="1000"/>
            </a:pPr>
            <a:endParaRPr lang="es-MX" sz="7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endParaRPr lang="es-MX" sz="7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endParaRPr lang="es-MX" sz="7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700" b="1" i="0" strike="noStrike">
                <a:solidFill>
                  <a:srgbClr val="000000"/>
                </a:solidFill>
                <a:latin typeface="Arial"/>
                <a:cs typeface="Arial"/>
              </a:rPr>
              <a:t>NOMBRE Y FIRMA</a:t>
            </a:r>
          </a:p>
          <a:p>
            <a:pPr algn="ctr" rtl="1">
              <a:defRPr sz="1000"/>
            </a:pPr>
            <a:r>
              <a:rPr lang="es-MX" sz="700" b="1" i="0" strike="noStrike">
                <a:solidFill>
                  <a:srgbClr val="000000"/>
                </a:solidFill>
                <a:latin typeface="Arial"/>
                <a:cs typeface="Arial"/>
              </a:rPr>
              <a:t>DIRECTOR DE OBRAS PÚBLICAS O RESPONSABLE</a:t>
            </a:r>
          </a:p>
        </xdr:txBody>
      </xdr:sp>
    </xdr:grp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1897591</xdr:colOff>
      <xdr:row>3</xdr:row>
      <xdr:rowOff>117475</xdr:rowOff>
    </xdr:to>
    <xdr:pic>
      <xdr:nvPicPr>
        <xdr:cNvPr id="8" name="11 Imagen">
          <a:extLst>
            <a:ext uri="{FF2B5EF4-FFF2-40B4-BE49-F238E27FC236}">
              <a16:creationId xmlns:a16="http://schemas.microsoft.com/office/drawing/2014/main" id="{FD05E08F-4E55-40F4-AA17-6FAF46884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0"/>
          <a:ext cx="5306538" cy="68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140369</xdr:colOff>
      <xdr:row>4</xdr:row>
      <xdr:rowOff>20052</xdr:rowOff>
    </xdr:from>
    <xdr:to>
      <xdr:col>2</xdr:col>
      <xdr:colOff>1782419</xdr:colOff>
      <xdr:row>8</xdr:row>
      <xdr:rowOff>88720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899849D7-346D-4E14-9B49-DAD6044A6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0948" y="782052"/>
          <a:ext cx="1952866" cy="83066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Xochiltepec\Desktop\ANGEL%20MORA\Libro1%20ULTIMOS%20%20MESES%20NOMI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>
        <row r="3">
          <cell r="A3" t="str">
            <v>ADRIAN CRISTOBAL LEZAMA CAYETANO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A8"/>
  <sheetViews>
    <sheetView workbookViewId="0">
      <selection activeCell="C12" sqref="C12"/>
    </sheetView>
  </sheetViews>
  <sheetFormatPr baseColWidth="10" defaultRowHeight="14.4"/>
  <cols>
    <col min="1" max="1" width="26" style="4" bestFit="1" customWidth="1"/>
  </cols>
  <sheetData>
    <row r="1" spans="1:1" ht="29.4" thickBot="1">
      <c r="A1" s="3" t="s">
        <v>51</v>
      </c>
    </row>
    <row r="2" spans="1:1">
      <c r="A2" s="4" t="s">
        <v>52</v>
      </c>
    </row>
    <row r="3" spans="1:1">
      <c r="A3" s="4" t="s">
        <v>53</v>
      </c>
    </row>
    <row r="4" spans="1:1">
      <c r="A4" s="4" t="s">
        <v>54</v>
      </c>
    </row>
    <row r="5" spans="1:1">
      <c r="A5" s="4" t="s">
        <v>55</v>
      </c>
    </row>
    <row r="6" spans="1:1">
      <c r="A6" s="4" t="s">
        <v>56</v>
      </c>
    </row>
    <row r="7" spans="1:1">
      <c r="A7" s="4" t="s">
        <v>57</v>
      </c>
    </row>
    <row r="8" spans="1:1">
      <c r="A8" s="4" t="s">
        <v>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B7:T215"/>
  <sheetViews>
    <sheetView tabSelected="1" view="pageBreakPreview" zoomScale="75" zoomScaleNormal="86" zoomScaleSheetLayoutView="55" workbookViewId="0">
      <selection activeCell="C169" sqref="C169:C176"/>
    </sheetView>
  </sheetViews>
  <sheetFormatPr baseColWidth="10" defaultColWidth="11.44140625" defaultRowHeight="13.8"/>
  <cols>
    <col min="1" max="1" width="4.109375" style="93" customWidth="1"/>
    <col min="2" max="2" width="27.88671875" style="92" customWidth="1"/>
    <col min="3" max="3" width="39.6640625" style="93" customWidth="1"/>
    <col min="4" max="4" width="13.88671875" style="94" customWidth="1"/>
    <col min="5" max="5" width="37" style="93" customWidth="1"/>
    <col min="6" max="6" width="30.21875" style="95" customWidth="1"/>
    <col min="7" max="8" width="13.88671875" style="93" hidden="1" customWidth="1"/>
    <col min="9" max="9" width="14.44140625" style="93" hidden="1" customWidth="1"/>
    <col min="10" max="10" width="23" style="93" customWidth="1"/>
    <col min="11" max="11" width="16.88671875" style="93" customWidth="1"/>
    <col min="12" max="12" width="19.6640625" style="96" customWidth="1"/>
    <col min="13" max="14" width="14.5546875" style="93" bestFit="1" customWidth="1"/>
    <col min="15" max="15" width="25.109375" style="93" bestFit="1" customWidth="1"/>
    <col min="16" max="16" width="19.5546875" style="93" bestFit="1" customWidth="1"/>
    <col min="17" max="17" width="29.44140625" style="93" bestFit="1" customWidth="1"/>
    <col min="18" max="18" width="22.5546875" style="93" bestFit="1" customWidth="1"/>
    <col min="19" max="16384" width="11.44140625" style="93"/>
  </cols>
  <sheetData>
    <row r="7" spans="2:20">
      <c r="E7" s="94"/>
    </row>
    <row r="10" spans="2:20" ht="15.6">
      <c r="B10" s="134" t="s">
        <v>0</v>
      </c>
      <c r="C10" s="135"/>
      <c r="D10" s="136" t="s">
        <v>344</v>
      </c>
      <c r="E10" s="137"/>
      <c r="F10" s="137"/>
      <c r="G10" s="138"/>
      <c r="H10" s="97"/>
      <c r="I10" s="97"/>
      <c r="J10" s="97"/>
      <c r="K10" s="98"/>
      <c r="L10" s="99"/>
      <c r="M10" s="98"/>
      <c r="N10" s="100"/>
      <c r="O10" s="100"/>
      <c r="P10" s="100"/>
      <c r="Q10" s="100"/>
      <c r="R10" s="100"/>
    </row>
    <row r="11" spans="2:20" ht="15.6">
      <c r="B11" s="134" t="s">
        <v>48</v>
      </c>
      <c r="C11" s="135"/>
      <c r="D11" s="134" t="s">
        <v>345</v>
      </c>
      <c r="E11" s="139"/>
      <c r="F11" s="139"/>
      <c r="G11" s="135"/>
      <c r="H11" s="97"/>
      <c r="I11" s="97"/>
      <c r="J11" s="97"/>
      <c r="K11" s="101"/>
      <c r="L11" s="99"/>
      <c r="M11" s="98"/>
      <c r="N11" s="100"/>
      <c r="O11" s="100"/>
      <c r="P11" s="100"/>
      <c r="Q11" s="100"/>
      <c r="R11" s="100"/>
    </row>
    <row r="12" spans="2:20" ht="15.6">
      <c r="B12" s="102"/>
      <c r="D12" s="103"/>
      <c r="E12" s="104"/>
      <c r="F12" s="105"/>
      <c r="G12" s="97"/>
      <c r="H12" s="97"/>
      <c r="I12" s="97"/>
      <c r="J12" s="97"/>
      <c r="K12" s="101"/>
      <c r="L12" s="99"/>
      <c r="M12" s="98"/>
      <c r="N12" s="98"/>
      <c r="O12" s="98"/>
      <c r="P12" s="98"/>
      <c r="Q12" s="98"/>
      <c r="R12" s="98"/>
      <c r="S12" s="98"/>
      <c r="T12" s="98"/>
    </row>
    <row r="13" spans="2:20" ht="15.6">
      <c r="B13" s="102" t="s">
        <v>528</v>
      </c>
      <c r="F13" s="105"/>
      <c r="G13" s="97"/>
      <c r="H13" s="97"/>
      <c r="I13" s="97"/>
      <c r="J13" s="97"/>
      <c r="K13" s="106"/>
      <c r="L13" s="99"/>
      <c r="M13" s="98"/>
      <c r="N13" s="98"/>
      <c r="O13" s="107"/>
      <c r="P13" s="98"/>
      <c r="Q13" s="107"/>
      <c r="R13" s="98"/>
      <c r="S13" s="98"/>
      <c r="T13" s="98"/>
    </row>
    <row r="14" spans="2:20" ht="16.2" thickBot="1">
      <c r="B14" s="102"/>
      <c r="F14" s="108"/>
      <c r="G14" s="97"/>
      <c r="H14" s="97"/>
      <c r="I14" s="97"/>
      <c r="J14" s="97"/>
      <c r="K14" s="106"/>
      <c r="L14" s="109"/>
      <c r="M14" s="110"/>
      <c r="N14" s="110"/>
      <c r="O14" s="110"/>
    </row>
    <row r="15" spans="2:20" ht="14.4" thickBot="1">
      <c r="B15" s="140" t="s">
        <v>9</v>
      </c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2"/>
    </row>
    <row r="16" spans="2:20" ht="42.75" customHeight="1">
      <c r="B16" s="143" t="s">
        <v>43</v>
      </c>
      <c r="C16" s="145" t="s">
        <v>10</v>
      </c>
      <c r="D16" s="145" t="s">
        <v>44</v>
      </c>
      <c r="E16" s="147" t="s">
        <v>12</v>
      </c>
      <c r="F16" s="145" t="s">
        <v>11</v>
      </c>
      <c r="G16" s="145" t="s">
        <v>13</v>
      </c>
      <c r="H16" s="145" t="s">
        <v>49</v>
      </c>
      <c r="I16" s="149" t="s">
        <v>59</v>
      </c>
      <c r="J16" s="149" t="s">
        <v>50</v>
      </c>
      <c r="K16" s="145" t="s">
        <v>14</v>
      </c>
      <c r="L16" s="151" t="s">
        <v>15</v>
      </c>
      <c r="M16" s="149" t="s">
        <v>16</v>
      </c>
      <c r="N16" s="145" t="s">
        <v>17</v>
      </c>
      <c r="O16" s="149" t="s">
        <v>18</v>
      </c>
      <c r="P16" s="145" t="s">
        <v>19</v>
      </c>
      <c r="Q16" s="145" t="s">
        <v>20</v>
      </c>
      <c r="R16" s="145" t="s">
        <v>497</v>
      </c>
    </row>
    <row r="17" spans="2:18" ht="42.75" customHeight="1" thickBot="1">
      <c r="B17" s="144"/>
      <c r="C17" s="146"/>
      <c r="D17" s="146"/>
      <c r="E17" s="148"/>
      <c r="F17" s="146"/>
      <c r="G17" s="146"/>
      <c r="H17" s="146"/>
      <c r="I17" s="150"/>
      <c r="J17" s="150"/>
      <c r="K17" s="146"/>
      <c r="L17" s="152"/>
      <c r="M17" s="150"/>
      <c r="N17" s="146"/>
      <c r="O17" s="150"/>
      <c r="P17" s="146"/>
      <c r="Q17" s="146"/>
      <c r="R17" s="146"/>
    </row>
    <row r="18" spans="2:18" s="125" customFormat="1" ht="27.6">
      <c r="B18" s="130" t="s">
        <v>346</v>
      </c>
      <c r="C18" s="118" t="s">
        <v>511</v>
      </c>
      <c r="D18" s="119" t="s">
        <v>500</v>
      </c>
      <c r="E18" s="120" t="s">
        <v>543</v>
      </c>
      <c r="F18" s="118" t="s">
        <v>510</v>
      </c>
      <c r="G18" s="119"/>
      <c r="H18" s="119"/>
      <c r="I18" s="119"/>
      <c r="J18" s="111" t="s">
        <v>56</v>
      </c>
      <c r="K18" s="121">
        <v>8665.2000000000007</v>
      </c>
      <c r="L18" s="122">
        <v>43516</v>
      </c>
      <c r="M18" s="123"/>
      <c r="N18" s="123"/>
      <c r="O18" s="123"/>
      <c r="P18" s="123"/>
      <c r="Q18" s="123"/>
      <c r="R18" s="124"/>
    </row>
    <row r="19" spans="2:18" s="125" customFormat="1" ht="27.6">
      <c r="B19" s="130" t="s">
        <v>348</v>
      </c>
      <c r="C19" s="118" t="s">
        <v>512</v>
      </c>
      <c r="D19" s="119" t="s">
        <v>500</v>
      </c>
      <c r="E19" s="120" t="s">
        <v>543</v>
      </c>
      <c r="F19" s="118" t="s">
        <v>513</v>
      </c>
      <c r="G19" s="119"/>
      <c r="H19" s="119"/>
      <c r="I19" s="119"/>
      <c r="J19" s="111" t="s">
        <v>56</v>
      </c>
      <c r="K19" s="121">
        <v>4155.12</v>
      </c>
      <c r="L19" s="122">
        <v>43526</v>
      </c>
      <c r="M19" s="123"/>
      <c r="N19" s="123"/>
      <c r="O19" s="123"/>
      <c r="P19" s="123"/>
      <c r="Q19" s="123"/>
      <c r="R19" s="124"/>
    </row>
    <row r="20" spans="2:18" s="125" customFormat="1" ht="27.6">
      <c r="B20" s="130" t="s">
        <v>349</v>
      </c>
      <c r="C20" s="118" t="s">
        <v>514</v>
      </c>
      <c r="D20" s="119" t="s">
        <v>500</v>
      </c>
      <c r="E20" s="120" t="s">
        <v>543</v>
      </c>
      <c r="F20" s="118" t="s">
        <v>515</v>
      </c>
      <c r="G20" s="119"/>
      <c r="H20" s="119"/>
      <c r="I20" s="119"/>
      <c r="J20" s="111" t="s">
        <v>56</v>
      </c>
      <c r="K20" s="121">
        <v>7560</v>
      </c>
      <c r="L20" s="122">
        <v>43539</v>
      </c>
      <c r="M20" s="123"/>
      <c r="N20" s="123"/>
      <c r="O20" s="123"/>
      <c r="P20" s="123"/>
      <c r="Q20" s="123"/>
      <c r="R20" s="124"/>
    </row>
    <row r="21" spans="2:18" s="125" customFormat="1" ht="27.6">
      <c r="B21" s="130" t="s">
        <v>350</v>
      </c>
      <c r="C21" s="118" t="s">
        <v>516</v>
      </c>
      <c r="D21" s="119" t="s">
        <v>500</v>
      </c>
      <c r="E21" s="120" t="s">
        <v>498</v>
      </c>
      <c r="F21" s="118" t="s">
        <v>517</v>
      </c>
      <c r="G21" s="119"/>
      <c r="H21" s="119"/>
      <c r="I21" s="119"/>
      <c r="J21" s="111" t="s">
        <v>56</v>
      </c>
      <c r="K21" s="121">
        <v>3967.2</v>
      </c>
      <c r="L21" s="122">
        <v>43546</v>
      </c>
      <c r="M21" s="123"/>
      <c r="N21" s="123"/>
      <c r="O21" s="123"/>
      <c r="P21" s="123"/>
      <c r="Q21" s="123"/>
      <c r="R21" s="124"/>
    </row>
    <row r="22" spans="2:18" s="125" customFormat="1" ht="26.4">
      <c r="B22" s="131" t="s">
        <v>351</v>
      </c>
      <c r="C22" s="118" t="s">
        <v>518</v>
      </c>
      <c r="D22" s="119" t="s">
        <v>500</v>
      </c>
      <c r="E22" s="120" t="s">
        <v>543</v>
      </c>
      <c r="F22" s="118"/>
      <c r="G22" s="119"/>
      <c r="H22" s="119"/>
      <c r="I22" s="119"/>
      <c r="J22" s="111" t="s">
        <v>56</v>
      </c>
      <c r="K22" s="121">
        <v>0</v>
      </c>
      <c r="L22" s="122">
        <v>43800</v>
      </c>
      <c r="M22" s="123"/>
      <c r="N22" s="123"/>
      <c r="O22" s="123"/>
      <c r="P22" s="123"/>
      <c r="Q22" s="123"/>
      <c r="R22" s="124"/>
    </row>
    <row r="23" spans="2:18" s="125" customFormat="1" ht="39.6">
      <c r="B23" s="131" t="s">
        <v>352</v>
      </c>
      <c r="C23" s="118" t="s">
        <v>519</v>
      </c>
      <c r="D23" s="119" t="s">
        <v>500</v>
      </c>
      <c r="E23" s="120" t="s">
        <v>543</v>
      </c>
      <c r="F23" s="118"/>
      <c r="G23" s="119"/>
      <c r="H23" s="119"/>
      <c r="I23" s="119"/>
      <c r="J23" s="111" t="s">
        <v>56</v>
      </c>
      <c r="K23" s="121">
        <v>0</v>
      </c>
      <c r="L23" s="122">
        <v>43800</v>
      </c>
      <c r="M23" s="123"/>
      <c r="N23" s="123"/>
      <c r="O23" s="123"/>
      <c r="P23" s="123"/>
      <c r="Q23" s="123"/>
      <c r="R23" s="124"/>
    </row>
    <row r="24" spans="2:18" s="125" customFormat="1" ht="26.4">
      <c r="B24" s="131" t="s">
        <v>353</v>
      </c>
      <c r="C24" s="118" t="s">
        <v>520</v>
      </c>
      <c r="D24" s="119" t="s">
        <v>500</v>
      </c>
      <c r="E24" s="120" t="s">
        <v>543</v>
      </c>
      <c r="F24" s="118"/>
      <c r="G24" s="119"/>
      <c r="H24" s="119"/>
      <c r="I24" s="119"/>
      <c r="J24" s="111" t="s">
        <v>56</v>
      </c>
      <c r="K24" s="121">
        <v>0</v>
      </c>
      <c r="L24" s="122">
        <v>43800</v>
      </c>
      <c r="M24" s="123"/>
      <c r="N24" s="123"/>
      <c r="O24" s="123"/>
      <c r="P24" s="123"/>
      <c r="Q24" s="123"/>
      <c r="R24" s="124"/>
    </row>
    <row r="25" spans="2:18" s="125" customFormat="1" ht="39.6">
      <c r="B25" s="131" t="s">
        <v>354</v>
      </c>
      <c r="C25" s="129" t="s">
        <v>521</v>
      </c>
      <c r="D25" s="119" t="s">
        <v>500</v>
      </c>
      <c r="E25" s="120" t="s">
        <v>543</v>
      </c>
      <c r="F25" s="118"/>
      <c r="G25" s="119"/>
      <c r="H25" s="119"/>
      <c r="I25" s="119"/>
      <c r="J25" s="111" t="s">
        <v>56</v>
      </c>
      <c r="K25" s="121">
        <v>0</v>
      </c>
      <c r="L25" s="122">
        <v>43800</v>
      </c>
      <c r="M25" s="123"/>
      <c r="N25" s="123"/>
      <c r="O25" s="123"/>
      <c r="P25" s="123"/>
      <c r="Q25" s="123"/>
      <c r="R25" s="124"/>
    </row>
    <row r="26" spans="2:18" s="125" customFormat="1" ht="26.4">
      <c r="B26" s="131" t="s">
        <v>355</v>
      </c>
      <c r="C26" s="118" t="s">
        <v>551</v>
      </c>
      <c r="D26" s="119" t="s">
        <v>500</v>
      </c>
      <c r="E26" s="120" t="s">
        <v>543</v>
      </c>
      <c r="F26" s="118"/>
      <c r="G26" s="119"/>
      <c r="H26" s="119"/>
      <c r="I26" s="119"/>
      <c r="J26" s="111" t="s">
        <v>56</v>
      </c>
      <c r="K26" s="121">
        <v>0</v>
      </c>
      <c r="L26" s="122"/>
      <c r="M26" s="123"/>
      <c r="N26" s="123"/>
      <c r="O26" s="123"/>
      <c r="P26" s="123"/>
      <c r="Q26" s="123"/>
      <c r="R26" s="124"/>
    </row>
    <row r="27" spans="2:18" s="125" customFormat="1" ht="39.6">
      <c r="B27" s="131" t="s">
        <v>356</v>
      </c>
      <c r="C27" s="118" t="s">
        <v>552</v>
      </c>
      <c r="D27" s="119" t="s">
        <v>500</v>
      </c>
      <c r="E27" s="120" t="s">
        <v>543</v>
      </c>
      <c r="F27" s="118"/>
      <c r="G27" s="119"/>
      <c r="H27" s="119"/>
      <c r="I27" s="119"/>
      <c r="J27" s="111" t="s">
        <v>56</v>
      </c>
      <c r="K27" s="121">
        <v>0</v>
      </c>
      <c r="L27" s="122">
        <v>42185</v>
      </c>
      <c r="M27" s="123"/>
      <c r="N27" s="123"/>
      <c r="O27" s="123"/>
      <c r="P27" s="123"/>
      <c r="Q27" s="123"/>
      <c r="R27" s="124"/>
    </row>
    <row r="28" spans="2:18" s="125" customFormat="1" ht="39.6">
      <c r="B28" s="131" t="s">
        <v>357</v>
      </c>
      <c r="C28" s="118" t="s">
        <v>552</v>
      </c>
      <c r="D28" s="119" t="s">
        <v>500</v>
      </c>
      <c r="E28" s="120" t="s">
        <v>543</v>
      </c>
      <c r="F28" s="118"/>
      <c r="G28" s="119"/>
      <c r="H28" s="119"/>
      <c r="I28" s="119"/>
      <c r="J28" s="111" t="s">
        <v>56</v>
      </c>
      <c r="K28" s="121">
        <v>0</v>
      </c>
      <c r="L28" s="122">
        <v>42185</v>
      </c>
      <c r="M28" s="123"/>
      <c r="N28" s="123"/>
      <c r="O28" s="123"/>
      <c r="P28" s="123"/>
      <c r="Q28" s="123"/>
      <c r="R28" s="124"/>
    </row>
    <row r="29" spans="2:18" s="125" customFormat="1" ht="26.4">
      <c r="B29" s="131" t="s">
        <v>358</v>
      </c>
      <c r="C29" s="118" t="s">
        <v>553</v>
      </c>
      <c r="D29" s="119" t="s">
        <v>500</v>
      </c>
      <c r="E29" s="120" t="s">
        <v>612</v>
      </c>
      <c r="F29" s="118"/>
      <c r="G29" s="119"/>
      <c r="H29" s="119"/>
      <c r="I29" s="119"/>
      <c r="J29" s="111" t="s">
        <v>56</v>
      </c>
      <c r="K29" s="121">
        <v>0</v>
      </c>
      <c r="L29" s="122"/>
      <c r="M29" s="123"/>
      <c r="N29" s="123"/>
      <c r="O29" s="123"/>
      <c r="P29" s="123"/>
      <c r="Q29" s="123"/>
      <c r="R29" s="124"/>
    </row>
    <row r="30" spans="2:18" s="125" customFormat="1" ht="26.4">
      <c r="B30" s="131" t="s">
        <v>359</v>
      </c>
      <c r="C30" s="118" t="s">
        <v>554</v>
      </c>
      <c r="D30" s="119" t="s">
        <v>500</v>
      </c>
      <c r="E30" s="120" t="s">
        <v>499</v>
      </c>
      <c r="F30" s="118"/>
      <c r="G30" s="119"/>
      <c r="H30" s="119"/>
      <c r="I30" s="119"/>
      <c r="J30" s="111" t="s">
        <v>56</v>
      </c>
      <c r="K30" s="121">
        <v>0</v>
      </c>
      <c r="L30" s="122"/>
      <c r="M30" s="123"/>
      <c r="N30" s="123"/>
      <c r="O30" s="123"/>
      <c r="P30" s="123"/>
      <c r="Q30" s="123"/>
      <c r="R30" s="124"/>
    </row>
    <row r="31" spans="2:18" s="125" customFormat="1" ht="26.4">
      <c r="B31" s="131" t="s">
        <v>360</v>
      </c>
      <c r="C31" s="118" t="s">
        <v>555</v>
      </c>
      <c r="D31" s="119" t="s">
        <v>500</v>
      </c>
      <c r="E31" s="120" t="s">
        <v>499</v>
      </c>
      <c r="F31" s="118"/>
      <c r="G31" s="119"/>
      <c r="H31" s="119"/>
      <c r="I31" s="119"/>
      <c r="J31" s="111" t="s">
        <v>56</v>
      </c>
      <c r="K31" s="121">
        <v>0</v>
      </c>
      <c r="L31" s="122"/>
      <c r="M31" s="123"/>
      <c r="N31" s="123"/>
      <c r="O31" s="123"/>
      <c r="P31" s="123"/>
      <c r="Q31" s="123"/>
      <c r="R31" s="124"/>
    </row>
    <row r="32" spans="2:18" s="125" customFormat="1" ht="26.4">
      <c r="B32" s="131" t="s">
        <v>361</v>
      </c>
      <c r="C32" s="118" t="s">
        <v>556</v>
      </c>
      <c r="D32" s="119" t="s">
        <v>500</v>
      </c>
      <c r="E32" s="120" t="s">
        <v>499</v>
      </c>
      <c r="F32" s="118"/>
      <c r="G32" s="119"/>
      <c r="H32" s="119"/>
      <c r="I32" s="119"/>
      <c r="J32" s="111" t="s">
        <v>56</v>
      </c>
      <c r="K32" s="121">
        <v>0</v>
      </c>
      <c r="L32" s="122"/>
      <c r="M32" s="123"/>
      <c r="N32" s="123"/>
      <c r="O32" s="123"/>
      <c r="P32" s="123"/>
      <c r="Q32" s="123"/>
      <c r="R32" s="124"/>
    </row>
    <row r="33" spans="2:18" s="125" customFormat="1" ht="26.4">
      <c r="B33" s="131" t="s">
        <v>362</v>
      </c>
      <c r="C33" s="118" t="s">
        <v>556</v>
      </c>
      <c r="D33" s="119" t="s">
        <v>500</v>
      </c>
      <c r="E33" s="120" t="s">
        <v>499</v>
      </c>
      <c r="F33" s="118"/>
      <c r="G33" s="119"/>
      <c r="H33" s="119"/>
      <c r="I33" s="119"/>
      <c r="J33" s="111" t="s">
        <v>56</v>
      </c>
      <c r="K33" s="121">
        <v>0</v>
      </c>
      <c r="L33" s="122"/>
      <c r="M33" s="123"/>
      <c r="N33" s="123"/>
      <c r="O33" s="123"/>
      <c r="P33" s="123"/>
      <c r="Q33" s="123"/>
      <c r="R33" s="124"/>
    </row>
    <row r="34" spans="2:18" s="125" customFormat="1" ht="26.4">
      <c r="B34" s="131" t="s">
        <v>363</v>
      </c>
      <c r="C34" s="118" t="s">
        <v>557</v>
      </c>
      <c r="D34" s="119" t="s">
        <v>500</v>
      </c>
      <c r="E34" s="120" t="s">
        <v>499</v>
      </c>
      <c r="F34" s="118"/>
      <c r="G34" s="119"/>
      <c r="H34" s="119"/>
      <c r="I34" s="119"/>
      <c r="J34" s="111" t="s">
        <v>56</v>
      </c>
      <c r="K34" s="121">
        <v>0</v>
      </c>
      <c r="L34" s="122"/>
      <c r="M34" s="123"/>
      <c r="N34" s="123"/>
      <c r="O34" s="123"/>
      <c r="P34" s="123"/>
      <c r="Q34" s="123"/>
      <c r="R34" s="124"/>
    </row>
    <row r="35" spans="2:18" s="125" customFormat="1" ht="26.4">
      <c r="B35" s="131" t="s">
        <v>364</v>
      </c>
      <c r="C35" s="118" t="s">
        <v>557</v>
      </c>
      <c r="D35" s="119" t="s">
        <v>500</v>
      </c>
      <c r="E35" s="120" t="s">
        <v>499</v>
      </c>
      <c r="F35" s="118"/>
      <c r="G35" s="119"/>
      <c r="H35" s="119"/>
      <c r="I35" s="119"/>
      <c r="J35" s="111" t="s">
        <v>56</v>
      </c>
      <c r="K35" s="121">
        <v>0</v>
      </c>
      <c r="L35" s="122"/>
      <c r="M35" s="123"/>
      <c r="N35" s="123"/>
      <c r="O35" s="123"/>
      <c r="P35" s="123"/>
      <c r="Q35" s="123"/>
      <c r="R35" s="124"/>
    </row>
    <row r="36" spans="2:18" s="125" customFormat="1" ht="39.6">
      <c r="B36" s="131" t="s">
        <v>365</v>
      </c>
      <c r="C36" s="118" t="s">
        <v>558</v>
      </c>
      <c r="D36" s="119" t="s">
        <v>500</v>
      </c>
      <c r="E36" s="120" t="s">
        <v>499</v>
      </c>
      <c r="F36" s="118"/>
      <c r="G36" s="119"/>
      <c r="H36" s="119"/>
      <c r="I36" s="119"/>
      <c r="J36" s="111" t="s">
        <v>56</v>
      </c>
      <c r="K36" s="121">
        <v>0</v>
      </c>
      <c r="L36" s="122"/>
      <c r="M36" s="123"/>
      <c r="N36" s="123"/>
      <c r="O36" s="123"/>
      <c r="P36" s="123"/>
      <c r="Q36" s="123"/>
      <c r="R36" s="124"/>
    </row>
    <row r="37" spans="2:18" s="125" customFormat="1" ht="39.6">
      <c r="B37" s="131" t="s">
        <v>366</v>
      </c>
      <c r="C37" s="118" t="s">
        <v>559</v>
      </c>
      <c r="D37" s="119" t="s">
        <v>500</v>
      </c>
      <c r="E37" s="120" t="s">
        <v>499</v>
      </c>
      <c r="F37" s="118"/>
      <c r="G37" s="119"/>
      <c r="H37" s="119"/>
      <c r="I37" s="119"/>
      <c r="J37" s="111" t="s">
        <v>56</v>
      </c>
      <c r="K37" s="121">
        <v>0</v>
      </c>
      <c r="L37" s="122"/>
      <c r="M37" s="123"/>
      <c r="N37" s="123"/>
      <c r="O37" s="123"/>
      <c r="P37" s="123"/>
      <c r="Q37" s="123"/>
      <c r="R37" s="124"/>
    </row>
    <row r="38" spans="2:18" s="125" customFormat="1" ht="26.4">
      <c r="B38" s="131" t="s">
        <v>367</v>
      </c>
      <c r="C38" s="118" t="s">
        <v>560</v>
      </c>
      <c r="D38" s="119" t="s">
        <v>500</v>
      </c>
      <c r="E38" s="120" t="s">
        <v>499</v>
      </c>
      <c r="F38" s="118"/>
      <c r="G38" s="119"/>
      <c r="H38" s="119"/>
      <c r="I38" s="119"/>
      <c r="J38" s="111" t="s">
        <v>56</v>
      </c>
      <c r="K38" s="121">
        <v>0</v>
      </c>
      <c r="L38" s="122"/>
      <c r="M38" s="123"/>
      <c r="N38" s="123"/>
      <c r="O38" s="123"/>
      <c r="P38" s="123"/>
      <c r="Q38" s="123"/>
      <c r="R38" s="124"/>
    </row>
    <row r="39" spans="2:18" s="125" customFormat="1" ht="26.4">
      <c r="B39" s="131" t="s">
        <v>368</v>
      </c>
      <c r="C39" s="118" t="s">
        <v>561</v>
      </c>
      <c r="D39" s="119" t="s">
        <v>500</v>
      </c>
      <c r="E39" s="120" t="s">
        <v>499</v>
      </c>
      <c r="F39" s="118"/>
      <c r="G39" s="119"/>
      <c r="H39" s="119"/>
      <c r="I39" s="119"/>
      <c r="J39" s="111" t="s">
        <v>56</v>
      </c>
      <c r="K39" s="121">
        <v>0</v>
      </c>
      <c r="L39" s="122"/>
      <c r="M39" s="123"/>
      <c r="N39" s="123"/>
      <c r="O39" s="123"/>
      <c r="P39" s="123"/>
      <c r="Q39" s="123"/>
      <c r="R39" s="124"/>
    </row>
    <row r="40" spans="2:18" s="125" customFormat="1" ht="26.4">
      <c r="B40" s="131" t="s">
        <v>369</v>
      </c>
      <c r="C40" s="118" t="s">
        <v>562</v>
      </c>
      <c r="D40" s="119" t="s">
        <v>500</v>
      </c>
      <c r="E40" s="120" t="s">
        <v>499</v>
      </c>
      <c r="F40" s="118"/>
      <c r="G40" s="119"/>
      <c r="H40" s="119"/>
      <c r="I40" s="119"/>
      <c r="J40" s="111" t="s">
        <v>56</v>
      </c>
      <c r="K40" s="121">
        <v>0</v>
      </c>
      <c r="L40" s="122"/>
      <c r="M40" s="123"/>
      <c r="N40" s="123"/>
      <c r="O40" s="123"/>
      <c r="P40" s="123"/>
      <c r="Q40" s="123"/>
      <c r="R40" s="124"/>
    </row>
    <row r="41" spans="2:18" s="125" customFormat="1" ht="26.4">
      <c r="B41" s="131" t="s">
        <v>370</v>
      </c>
      <c r="C41" s="118" t="s">
        <v>563</v>
      </c>
      <c r="D41" s="119" t="s">
        <v>500</v>
      </c>
      <c r="E41" s="120" t="s">
        <v>499</v>
      </c>
      <c r="F41" s="118"/>
      <c r="G41" s="119"/>
      <c r="H41" s="119"/>
      <c r="I41" s="119"/>
      <c r="J41" s="111" t="s">
        <v>56</v>
      </c>
      <c r="K41" s="121">
        <v>0</v>
      </c>
      <c r="L41" s="122"/>
      <c r="M41" s="123"/>
      <c r="N41" s="123"/>
      <c r="O41" s="123"/>
      <c r="P41" s="123"/>
      <c r="Q41" s="123"/>
      <c r="R41" s="124"/>
    </row>
    <row r="42" spans="2:18" s="125" customFormat="1" ht="26.4">
      <c r="B42" s="131" t="s">
        <v>371</v>
      </c>
      <c r="C42" s="118" t="s">
        <v>563</v>
      </c>
      <c r="D42" s="119" t="s">
        <v>500</v>
      </c>
      <c r="E42" s="120" t="s">
        <v>499</v>
      </c>
      <c r="F42" s="118"/>
      <c r="G42" s="119"/>
      <c r="H42" s="119"/>
      <c r="I42" s="119"/>
      <c r="J42" s="111" t="s">
        <v>56</v>
      </c>
      <c r="K42" s="121">
        <v>0</v>
      </c>
      <c r="L42" s="122"/>
      <c r="M42" s="123"/>
      <c r="N42" s="123"/>
      <c r="O42" s="123"/>
      <c r="P42" s="123"/>
      <c r="Q42" s="123"/>
      <c r="R42" s="124"/>
    </row>
    <row r="43" spans="2:18" s="125" customFormat="1" ht="26.4">
      <c r="B43" s="131" t="s">
        <v>372</v>
      </c>
      <c r="C43" s="118" t="s">
        <v>564</v>
      </c>
      <c r="D43" s="119" t="s">
        <v>500</v>
      </c>
      <c r="E43" s="120" t="s">
        <v>499</v>
      </c>
      <c r="F43" s="118"/>
      <c r="G43" s="119"/>
      <c r="H43" s="119"/>
      <c r="I43" s="119"/>
      <c r="J43" s="111" t="s">
        <v>56</v>
      </c>
      <c r="K43" s="121">
        <v>0</v>
      </c>
      <c r="L43" s="122"/>
      <c r="M43" s="123"/>
      <c r="N43" s="123"/>
      <c r="O43" s="123"/>
      <c r="P43" s="123"/>
      <c r="Q43" s="123"/>
      <c r="R43" s="124"/>
    </row>
    <row r="44" spans="2:18" s="125" customFormat="1" ht="39.6">
      <c r="B44" s="131" t="s">
        <v>373</v>
      </c>
      <c r="C44" s="118" t="s">
        <v>565</v>
      </c>
      <c r="D44" s="119" t="s">
        <v>500</v>
      </c>
      <c r="E44" s="120" t="s">
        <v>498</v>
      </c>
      <c r="F44" s="118"/>
      <c r="G44" s="119"/>
      <c r="H44" s="119"/>
      <c r="I44" s="119"/>
      <c r="J44" s="111" t="s">
        <v>56</v>
      </c>
      <c r="K44" s="121">
        <v>0</v>
      </c>
      <c r="L44" s="122"/>
      <c r="M44" s="123"/>
      <c r="N44" s="123"/>
      <c r="O44" s="123"/>
      <c r="P44" s="123"/>
      <c r="Q44" s="123"/>
      <c r="R44" s="124"/>
    </row>
    <row r="45" spans="2:18" s="125" customFormat="1" ht="39.6">
      <c r="B45" s="131" t="s">
        <v>374</v>
      </c>
      <c r="C45" s="118" t="s">
        <v>566</v>
      </c>
      <c r="D45" s="119" t="s">
        <v>500</v>
      </c>
      <c r="E45" s="120" t="s">
        <v>498</v>
      </c>
      <c r="F45" s="118"/>
      <c r="G45" s="119"/>
      <c r="H45" s="119"/>
      <c r="I45" s="119"/>
      <c r="J45" s="111" t="s">
        <v>56</v>
      </c>
      <c r="K45" s="121">
        <v>0</v>
      </c>
      <c r="L45" s="122"/>
      <c r="M45" s="123"/>
      <c r="N45" s="123"/>
      <c r="O45" s="123"/>
      <c r="P45" s="123"/>
      <c r="Q45" s="123"/>
      <c r="R45" s="124"/>
    </row>
    <row r="46" spans="2:18" s="125" customFormat="1" ht="26.4">
      <c r="B46" s="131" t="s">
        <v>375</v>
      </c>
      <c r="C46" s="118" t="s">
        <v>567</v>
      </c>
      <c r="D46" s="119" t="s">
        <v>500</v>
      </c>
      <c r="E46" s="120" t="s">
        <v>498</v>
      </c>
      <c r="F46" s="118"/>
      <c r="G46" s="119"/>
      <c r="H46" s="119"/>
      <c r="I46" s="119"/>
      <c r="J46" s="111" t="s">
        <v>56</v>
      </c>
      <c r="K46" s="121">
        <v>0</v>
      </c>
      <c r="L46" s="122"/>
      <c r="M46" s="123"/>
      <c r="N46" s="123"/>
      <c r="O46" s="123"/>
      <c r="P46" s="123"/>
      <c r="Q46" s="123"/>
      <c r="R46" s="124"/>
    </row>
    <row r="47" spans="2:18" s="125" customFormat="1" ht="26.4">
      <c r="B47" s="131" t="s">
        <v>376</v>
      </c>
      <c r="C47" s="118" t="s">
        <v>551</v>
      </c>
      <c r="D47" s="119" t="s">
        <v>500</v>
      </c>
      <c r="E47" s="120" t="s">
        <v>498</v>
      </c>
      <c r="F47" s="118"/>
      <c r="G47" s="119"/>
      <c r="H47" s="119"/>
      <c r="I47" s="119"/>
      <c r="J47" s="111" t="s">
        <v>56</v>
      </c>
      <c r="K47" s="121">
        <v>0</v>
      </c>
      <c r="L47" s="122"/>
      <c r="M47" s="123"/>
      <c r="N47" s="123"/>
      <c r="O47" s="123"/>
      <c r="P47" s="123"/>
      <c r="Q47" s="123"/>
      <c r="R47" s="124"/>
    </row>
    <row r="48" spans="2:18" s="125" customFormat="1" ht="26.4">
      <c r="B48" s="131" t="s">
        <v>377</v>
      </c>
      <c r="C48" s="118" t="s">
        <v>568</v>
      </c>
      <c r="D48" s="119" t="s">
        <v>500</v>
      </c>
      <c r="E48" s="120" t="s">
        <v>498</v>
      </c>
      <c r="F48" s="118"/>
      <c r="G48" s="119"/>
      <c r="H48" s="119"/>
      <c r="I48" s="119"/>
      <c r="J48" s="111" t="s">
        <v>56</v>
      </c>
      <c r="K48" s="121">
        <v>0</v>
      </c>
      <c r="L48" s="122"/>
      <c r="M48" s="123"/>
      <c r="N48" s="123"/>
      <c r="O48" s="123"/>
      <c r="P48" s="123"/>
      <c r="Q48" s="123"/>
      <c r="R48" s="124"/>
    </row>
    <row r="49" spans="2:18" s="125" customFormat="1" ht="26.4">
      <c r="B49" s="131" t="s">
        <v>378</v>
      </c>
      <c r="C49" s="118" t="s">
        <v>569</v>
      </c>
      <c r="D49" s="119" t="s">
        <v>500</v>
      </c>
      <c r="E49" s="120" t="s">
        <v>498</v>
      </c>
      <c r="F49" s="118"/>
      <c r="G49" s="119"/>
      <c r="H49" s="119"/>
      <c r="I49" s="119"/>
      <c r="J49" s="111" t="s">
        <v>56</v>
      </c>
      <c r="K49" s="121">
        <v>0</v>
      </c>
      <c r="L49" s="122"/>
      <c r="M49" s="123"/>
      <c r="N49" s="123"/>
      <c r="O49" s="123"/>
      <c r="P49" s="123"/>
      <c r="Q49" s="123"/>
      <c r="R49" s="124"/>
    </row>
    <row r="50" spans="2:18" s="125" customFormat="1" ht="26.4">
      <c r="B50" s="131" t="s">
        <v>379</v>
      </c>
      <c r="C50" s="118" t="s">
        <v>570</v>
      </c>
      <c r="D50" s="119" t="s">
        <v>500</v>
      </c>
      <c r="E50" s="120" t="s">
        <v>498</v>
      </c>
      <c r="F50" s="118"/>
      <c r="G50" s="119"/>
      <c r="H50" s="119"/>
      <c r="I50" s="119"/>
      <c r="J50" s="111" t="s">
        <v>56</v>
      </c>
      <c r="K50" s="121">
        <v>0</v>
      </c>
      <c r="L50" s="122"/>
      <c r="M50" s="123"/>
      <c r="N50" s="123"/>
      <c r="O50" s="123"/>
      <c r="P50" s="123"/>
      <c r="Q50" s="123"/>
      <c r="R50" s="124"/>
    </row>
    <row r="51" spans="2:18" s="125" customFormat="1" ht="39.6">
      <c r="B51" s="131" t="s">
        <v>380</v>
      </c>
      <c r="C51" s="118" t="s">
        <v>571</v>
      </c>
      <c r="D51" s="119" t="s">
        <v>500</v>
      </c>
      <c r="E51" s="120" t="s">
        <v>498</v>
      </c>
      <c r="F51" s="118"/>
      <c r="G51" s="119"/>
      <c r="H51" s="119"/>
      <c r="I51" s="119"/>
      <c r="J51" s="111" t="s">
        <v>56</v>
      </c>
      <c r="K51" s="121">
        <v>0</v>
      </c>
      <c r="L51" s="122"/>
      <c r="M51" s="123"/>
      <c r="N51" s="123"/>
      <c r="O51" s="123"/>
      <c r="P51" s="123"/>
      <c r="Q51" s="123"/>
      <c r="R51" s="124"/>
    </row>
    <row r="52" spans="2:18" s="125" customFormat="1" ht="39.6">
      <c r="B52" s="131" t="s">
        <v>381</v>
      </c>
      <c r="C52" s="118" t="s">
        <v>571</v>
      </c>
      <c r="D52" s="119" t="s">
        <v>500</v>
      </c>
      <c r="E52" s="120" t="s">
        <v>498</v>
      </c>
      <c r="F52" s="118"/>
      <c r="G52" s="119"/>
      <c r="H52" s="119"/>
      <c r="I52" s="119"/>
      <c r="J52" s="111" t="s">
        <v>56</v>
      </c>
      <c r="K52" s="121">
        <v>0</v>
      </c>
      <c r="L52" s="122"/>
      <c r="M52" s="123"/>
      <c r="N52" s="123"/>
      <c r="O52" s="123"/>
      <c r="P52" s="123"/>
      <c r="Q52" s="123"/>
      <c r="R52" s="124"/>
    </row>
    <row r="53" spans="2:18" s="125" customFormat="1" ht="39.6">
      <c r="B53" s="131" t="s">
        <v>382</v>
      </c>
      <c r="C53" s="118" t="s">
        <v>571</v>
      </c>
      <c r="D53" s="119" t="s">
        <v>500</v>
      </c>
      <c r="E53" s="120" t="s">
        <v>498</v>
      </c>
      <c r="F53" s="118"/>
      <c r="G53" s="119"/>
      <c r="H53" s="119"/>
      <c r="I53" s="119"/>
      <c r="J53" s="111" t="s">
        <v>56</v>
      </c>
      <c r="K53" s="121">
        <v>0</v>
      </c>
      <c r="L53" s="122"/>
      <c r="M53" s="123"/>
      <c r="N53" s="123"/>
      <c r="O53" s="123"/>
      <c r="P53" s="123"/>
      <c r="Q53" s="123"/>
      <c r="R53" s="124"/>
    </row>
    <row r="54" spans="2:18" s="125" customFormat="1" ht="26.4">
      <c r="B54" s="131" t="s">
        <v>383</v>
      </c>
      <c r="C54" s="118" t="s">
        <v>572</v>
      </c>
      <c r="D54" s="119" t="s">
        <v>500</v>
      </c>
      <c r="E54" s="120" t="s">
        <v>619</v>
      </c>
      <c r="F54" s="118"/>
      <c r="G54" s="119"/>
      <c r="H54" s="119"/>
      <c r="I54" s="119"/>
      <c r="J54" s="111" t="s">
        <v>56</v>
      </c>
      <c r="K54" s="121">
        <v>0</v>
      </c>
      <c r="L54" s="122"/>
      <c r="M54" s="123"/>
      <c r="N54" s="123"/>
      <c r="O54" s="123"/>
      <c r="P54" s="123"/>
      <c r="Q54" s="123"/>
      <c r="R54" s="124"/>
    </row>
    <row r="55" spans="2:18" s="125" customFormat="1" ht="26.4">
      <c r="B55" s="131" t="s">
        <v>384</v>
      </c>
      <c r="C55" s="118" t="s">
        <v>573</v>
      </c>
      <c r="D55" s="119" t="s">
        <v>500</v>
      </c>
      <c r="E55" s="120" t="s">
        <v>619</v>
      </c>
      <c r="F55" s="118"/>
      <c r="G55" s="119"/>
      <c r="H55" s="119"/>
      <c r="I55" s="119"/>
      <c r="J55" s="111" t="s">
        <v>56</v>
      </c>
      <c r="K55" s="121">
        <v>0</v>
      </c>
      <c r="L55" s="122"/>
      <c r="M55" s="123"/>
      <c r="N55" s="123"/>
      <c r="O55" s="123"/>
      <c r="P55" s="123"/>
      <c r="Q55" s="123"/>
      <c r="R55" s="124"/>
    </row>
    <row r="56" spans="2:18" s="125" customFormat="1" ht="26.4">
      <c r="B56" s="131" t="s">
        <v>385</v>
      </c>
      <c r="C56" s="118" t="s">
        <v>574</v>
      </c>
      <c r="D56" s="119" t="s">
        <v>500</v>
      </c>
      <c r="E56" s="120" t="s">
        <v>619</v>
      </c>
      <c r="F56" s="118"/>
      <c r="G56" s="119"/>
      <c r="H56" s="119"/>
      <c r="I56" s="119"/>
      <c r="J56" s="111" t="s">
        <v>56</v>
      </c>
      <c r="K56" s="121">
        <v>0</v>
      </c>
      <c r="L56" s="122"/>
      <c r="M56" s="123"/>
      <c r="N56" s="123"/>
      <c r="O56" s="123"/>
      <c r="P56" s="123"/>
      <c r="Q56" s="123"/>
      <c r="R56" s="124"/>
    </row>
    <row r="57" spans="2:18" s="125" customFormat="1" ht="39.6">
      <c r="B57" s="131" t="s">
        <v>386</v>
      </c>
      <c r="C57" s="118" t="s">
        <v>552</v>
      </c>
      <c r="D57" s="119" t="s">
        <v>500</v>
      </c>
      <c r="E57" s="120" t="s">
        <v>619</v>
      </c>
      <c r="F57" s="118"/>
      <c r="G57" s="119"/>
      <c r="H57" s="119"/>
      <c r="I57" s="119"/>
      <c r="J57" s="111" t="s">
        <v>56</v>
      </c>
      <c r="K57" s="121">
        <v>0</v>
      </c>
      <c r="L57" s="122"/>
      <c r="M57" s="123"/>
      <c r="N57" s="123"/>
      <c r="O57" s="123"/>
      <c r="P57" s="123"/>
      <c r="Q57" s="123"/>
      <c r="R57" s="124"/>
    </row>
    <row r="58" spans="2:18" s="125" customFormat="1" ht="39.6">
      <c r="B58" s="131" t="s">
        <v>387</v>
      </c>
      <c r="C58" s="118" t="s">
        <v>552</v>
      </c>
      <c r="D58" s="119" t="s">
        <v>500</v>
      </c>
      <c r="E58" s="120" t="s">
        <v>619</v>
      </c>
      <c r="F58" s="118"/>
      <c r="G58" s="119"/>
      <c r="H58" s="119"/>
      <c r="I58" s="119"/>
      <c r="J58" s="111" t="s">
        <v>56</v>
      </c>
      <c r="K58" s="121">
        <v>0</v>
      </c>
      <c r="L58" s="122"/>
      <c r="M58" s="123"/>
      <c r="N58" s="123"/>
      <c r="O58" s="123"/>
      <c r="P58" s="123"/>
      <c r="Q58" s="123"/>
      <c r="R58" s="124"/>
    </row>
    <row r="59" spans="2:18" s="125" customFormat="1" ht="26.4">
      <c r="B59" s="131" t="s">
        <v>388</v>
      </c>
      <c r="C59" s="118" t="s">
        <v>575</v>
      </c>
      <c r="D59" s="119" t="s">
        <v>500</v>
      </c>
      <c r="E59" s="120" t="s">
        <v>619</v>
      </c>
      <c r="F59" s="118"/>
      <c r="G59" s="119"/>
      <c r="H59" s="119"/>
      <c r="I59" s="119"/>
      <c r="J59" s="111" t="s">
        <v>56</v>
      </c>
      <c r="K59" s="121">
        <v>0</v>
      </c>
      <c r="L59" s="122"/>
      <c r="M59" s="123"/>
      <c r="N59" s="123"/>
      <c r="O59" s="123"/>
      <c r="P59" s="123"/>
      <c r="Q59" s="123"/>
      <c r="R59" s="124"/>
    </row>
    <row r="60" spans="2:18" s="125" customFormat="1" ht="39.6">
      <c r="B60" s="131" t="s">
        <v>389</v>
      </c>
      <c r="C60" s="118" t="s">
        <v>576</v>
      </c>
      <c r="D60" s="119" t="s">
        <v>500</v>
      </c>
      <c r="E60" s="120" t="s">
        <v>619</v>
      </c>
      <c r="F60" s="118"/>
      <c r="G60" s="119"/>
      <c r="H60" s="119"/>
      <c r="I60" s="119"/>
      <c r="J60" s="111" t="s">
        <v>56</v>
      </c>
      <c r="K60" s="121">
        <v>0</v>
      </c>
      <c r="L60" s="122"/>
      <c r="M60" s="123"/>
      <c r="N60" s="123"/>
      <c r="O60" s="123"/>
      <c r="P60" s="123"/>
      <c r="Q60" s="123"/>
      <c r="R60" s="124"/>
    </row>
    <row r="61" spans="2:18" s="125" customFormat="1" ht="26.4">
      <c r="B61" s="131" t="s">
        <v>390</v>
      </c>
      <c r="C61" s="118" t="s">
        <v>577</v>
      </c>
      <c r="D61" s="119" t="s">
        <v>500</v>
      </c>
      <c r="E61" s="120" t="s">
        <v>619</v>
      </c>
      <c r="F61" s="118"/>
      <c r="G61" s="119"/>
      <c r="H61" s="119"/>
      <c r="I61" s="119"/>
      <c r="J61" s="111" t="s">
        <v>56</v>
      </c>
      <c r="K61" s="121">
        <v>0</v>
      </c>
      <c r="L61" s="122"/>
      <c r="M61" s="123"/>
      <c r="N61" s="123"/>
      <c r="O61" s="123"/>
      <c r="P61" s="123"/>
      <c r="Q61" s="123"/>
      <c r="R61" s="124"/>
    </row>
    <row r="62" spans="2:18" s="125" customFormat="1" ht="26.4">
      <c r="B62" s="131" t="s">
        <v>391</v>
      </c>
      <c r="C62" s="118" t="s">
        <v>578</v>
      </c>
      <c r="D62" s="119" t="s">
        <v>500</v>
      </c>
      <c r="E62" s="120" t="s">
        <v>543</v>
      </c>
      <c r="F62" s="118"/>
      <c r="G62" s="119"/>
      <c r="H62" s="119"/>
      <c r="I62" s="119"/>
      <c r="J62" s="111" t="s">
        <v>56</v>
      </c>
      <c r="K62" s="121">
        <v>0</v>
      </c>
      <c r="L62" s="122"/>
      <c r="M62" s="123"/>
      <c r="N62" s="123"/>
      <c r="O62" s="123"/>
      <c r="P62" s="123"/>
      <c r="Q62" s="123"/>
      <c r="R62" s="124"/>
    </row>
    <row r="63" spans="2:18" s="125" customFormat="1" ht="26.4">
      <c r="B63" s="131" t="s">
        <v>392</v>
      </c>
      <c r="C63" s="118" t="s">
        <v>579</v>
      </c>
      <c r="D63" s="119" t="s">
        <v>500</v>
      </c>
      <c r="E63" s="120" t="s">
        <v>620</v>
      </c>
      <c r="F63" s="118"/>
      <c r="G63" s="119"/>
      <c r="H63" s="119"/>
      <c r="I63" s="119"/>
      <c r="J63" s="111" t="s">
        <v>56</v>
      </c>
      <c r="K63" s="121">
        <v>0</v>
      </c>
      <c r="L63" s="122"/>
      <c r="M63" s="123"/>
      <c r="N63" s="123"/>
      <c r="O63" s="123"/>
      <c r="P63" s="123"/>
      <c r="Q63" s="123"/>
      <c r="R63" s="124"/>
    </row>
    <row r="64" spans="2:18" s="125" customFormat="1" ht="26.4">
      <c r="B64" s="131" t="s">
        <v>393</v>
      </c>
      <c r="C64" s="118" t="s">
        <v>580</v>
      </c>
      <c r="D64" s="119" t="s">
        <v>500</v>
      </c>
      <c r="E64" s="120" t="s">
        <v>620</v>
      </c>
      <c r="F64" s="118"/>
      <c r="G64" s="119"/>
      <c r="H64" s="119"/>
      <c r="I64" s="119"/>
      <c r="J64" s="111" t="s">
        <v>56</v>
      </c>
      <c r="K64" s="121">
        <v>0</v>
      </c>
      <c r="L64" s="122"/>
      <c r="M64" s="123"/>
      <c r="N64" s="123"/>
      <c r="O64" s="123"/>
      <c r="P64" s="123"/>
      <c r="Q64" s="123"/>
      <c r="R64" s="124"/>
    </row>
    <row r="65" spans="2:18" s="125" customFormat="1" ht="26.4">
      <c r="B65" s="131" t="s">
        <v>394</v>
      </c>
      <c r="C65" s="118" t="s">
        <v>581</v>
      </c>
      <c r="D65" s="119" t="s">
        <v>500</v>
      </c>
      <c r="E65" s="120" t="s">
        <v>620</v>
      </c>
      <c r="F65" s="118"/>
      <c r="G65" s="119"/>
      <c r="H65" s="119"/>
      <c r="I65" s="119"/>
      <c r="J65" s="111" t="s">
        <v>56</v>
      </c>
      <c r="K65" s="121">
        <v>0</v>
      </c>
      <c r="L65" s="122"/>
      <c r="M65" s="123"/>
      <c r="N65" s="123"/>
      <c r="O65" s="123"/>
      <c r="P65" s="123"/>
      <c r="Q65" s="123"/>
      <c r="R65" s="124"/>
    </row>
    <row r="66" spans="2:18" s="125" customFormat="1" ht="26.4">
      <c r="B66" s="131" t="s">
        <v>395</v>
      </c>
      <c r="C66" s="118" t="s">
        <v>582</v>
      </c>
      <c r="D66" s="119" t="s">
        <v>500</v>
      </c>
      <c r="E66" s="120" t="s">
        <v>620</v>
      </c>
      <c r="F66" s="118"/>
      <c r="G66" s="119"/>
      <c r="H66" s="119"/>
      <c r="I66" s="119"/>
      <c r="J66" s="111" t="s">
        <v>56</v>
      </c>
      <c r="K66" s="121">
        <v>0</v>
      </c>
      <c r="L66" s="122"/>
      <c r="M66" s="123"/>
      <c r="N66" s="123"/>
      <c r="O66" s="123"/>
      <c r="P66" s="123"/>
      <c r="Q66" s="123"/>
      <c r="R66" s="124"/>
    </row>
    <row r="67" spans="2:18" s="125" customFormat="1" ht="26.4">
      <c r="B67" s="131" t="s">
        <v>396</v>
      </c>
      <c r="C67" s="118" t="s">
        <v>582</v>
      </c>
      <c r="D67" s="119" t="s">
        <v>500</v>
      </c>
      <c r="E67" s="120" t="s">
        <v>620</v>
      </c>
      <c r="F67" s="118"/>
      <c r="G67" s="119"/>
      <c r="H67" s="119"/>
      <c r="I67" s="119"/>
      <c r="J67" s="111" t="s">
        <v>56</v>
      </c>
      <c r="K67" s="121">
        <v>0</v>
      </c>
      <c r="L67" s="122"/>
      <c r="M67" s="123"/>
      <c r="N67" s="123"/>
      <c r="O67" s="123"/>
      <c r="P67" s="123"/>
      <c r="Q67" s="123"/>
      <c r="R67" s="124"/>
    </row>
    <row r="68" spans="2:18" s="125" customFormat="1" ht="26.4">
      <c r="B68" s="131" t="s">
        <v>397</v>
      </c>
      <c r="C68" s="118" t="s">
        <v>582</v>
      </c>
      <c r="D68" s="119" t="s">
        <v>500</v>
      </c>
      <c r="E68" s="120" t="s">
        <v>620</v>
      </c>
      <c r="F68" s="118"/>
      <c r="G68" s="119"/>
      <c r="H68" s="119"/>
      <c r="I68" s="119"/>
      <c r="J68" s="111" t="s">
        <v>56</v>
      </c>
      <c r="K68" s="121">
        <v>0</v>
      </c>
      <c r="L68" s="122"/>
      <c r="M68" s="123"/>
      <c r="N68" s="123"/>
      <c r="O68" s="123"/>
      <c r="P68" s="123"/>
      <c r="Q68" s="123"/>
      <c r="R68" s="124"/>
    </row>
    <row r="69" spans="2:18" s="125" customFormat="1" ht="26.4">
      <c r="B69" s="131" t="s">
        <v>398</v>
      </c>
      <c r="C69" s="118" t="s">
        <v>582</v>
      </c>
      <c r="D69" s="119" t="s">
        <v>500</v>
      </c>
      <c r="E69" s="120" t="s">
        <v>620</v>
      </c>
      <c r="F69" s="118"/>
      <c r="G69" s="119"/>
      <c r="H69" s="119"/>
      <c r="I69" s="119"/>
      <c r="J69" s="111" t="s">
        <v>56</v>
      </c>
      <c r="K69" s="121">
        <v>0</v>
      </c>
      <c r="L69" s="122"/>
      <c r="M69" s="123"/>
      <c r="N69" s="123"/>
      <c r="O69" s="123"/>
      <c r="P69" s="123"/>
      <c r="Q69" s="123"/>
      <c r="R69" s="124"/>
    </row>
    <row r="70" spans="2:18" s="125" customFormat="1" ht="26.4">
      <c r="B70" s="131" t="s">
        <v>399</v>
      </c>
      <c r="C70" s="118" t="s">
        <v>582</v>
      </c>
      <c r="D70" s="119" t="s">
        <v>500</v>
      </c>
      <c r="E70" s="120" t="s">
        <v>620</v>
      </c>
      <c r="F70" s="118"/>
      <c r="G70" s="119"/>
      <c r="H70" s="119"/>
      <c r="I70" s="119"/>
      <c r="J70" s="111" t="s">
        <v>56</v>
      </c>
      <c r="K70" s="121">
        <v>0</v>
      </c>
      <c r="L70" s="122"/>
      <c r="M70" s="123"/>
      <c r="N70" s="123"/>
      <c r="O70" s="123"/>
      <c r="P70" s="123"/>
      <c r="Q70" s="123"/>
      <c r="R70" s="124"/>
    </row>
    <row r="71" spans="2:18" s="125" customFormat="1" ht="26.4">
      <c r="B71" s="131" t="s">
        <v>400</v>
      </c>
      <c r="C71" s="118" t="s">
        <v>583</v>
      </c>
      <c r="D71" s="119" t="s">
        <v>500</v>
      </c>
      <c r="E71" s="120" t="s">
        <v>545</v>
      </c>
      <c r="F71" s="118"/>
      <c r="G71" s="119"/>
      <c r="H71" s="119"/>
      <c r="I71" s="119"/>
      <c r="J71" s="111" t="s">
        <v>56</v>
      </c>
      <c r="K71" s="121">
        <v>0</v>
      </c>
      <c r="L71" s="122"/>
      <c r="M71" s="123"/>
      <c r="N71" s="123"/>
      <c r="O71" s="123"/>
      <c r="P71" s="123"/>
      <c r="Q71" s="123"/>
      <c r="R71" s="124"/>
    </row>
    <row r="72" spans="2:18" s="125" customFormat="1" ht="26.4">
      <c r="B72" s="131" t="s">
        <v>401</v>
      </c>
      <c r="C72" s="118" t="s">
        <v>582</v>
      </c>
      <c r="D72" s="119" t="s">
        <v>500</v>
      </c>
      <c r="E72" s="120" t="s">
        <v>545</v>
      </c>
      <c r="F72" s="118"/>
      <c r="G72" s="119"/>
      <c r="H72" s="119"/>
      <c r="I72" s="119"/>
      <c r="J72" s="111" t="s">
        <v>56</v>
      </c>
      <c r="K72" s="121">
        <v>0</v>
      </c>
      <c r="L72" s="122"/>
      <c r="M72" s="123"/>
      <c r="N72" s="123"/>
      <c r="O72" s="123"/>
      <c r="P72" s="123"/>
      <c r="Q72" s="123"/>
      <c r="R72" s="124"/>
    </row>
    <row r="73" spans="2:18" s="125" customFormat="1" ht="26.4">
      <c r="B73" s="131" t="s">
        <v>402</v>
      </c>
      <c r="C73" s="118" t="s">
        <v>584</v>
      </c>
      <c r="D73" s="119" t="s">
        <v>500</v>
      </c>
      <c r="E73" s="120" t="s">
        <v>545</v>
      </c>
      <c r="F73" s="118"/>
      <c r="G73" s="119"/>
      <c r="H73" s="119"/>
      <c r="I73" s="119"/>
      <c r="J73" s="111" t="s">
        <v>56</v>
      </c>
      <c r="K73" s="121">
        <v>0</v>
      </c>
      <c r="L73" s="122"/>
      <c r="M73" s="123"/>
      <c r="N73" s="123"/>
      <c r="O73" s="123"/>
      <c r="P73" s="123"/>
      <c r="Q73" s="123"/>
      <c r="R73" s="124"/>
    </row>
    <row r="74" spans="2:18" s="125" customFormat="1" ht="26.4">
      <c r="B74" s="131" t="s">
        <v>403</v>
      </c>
      <c r="C74" s="118" t="s">
        <v>585</v>
      </c>
      <c r="D74" s="119" t="s">
        <v>500</v>
      </c>
      <c r="E74" s="120" t="s">
        <v>612</v>
      </c>
      <c r="F74" s="118"/>
      <c r="G74" s="119"/>
      <c r="H74" s="119"/>
      <c r="I74" s="119"/>
      <c r="J74" s="111" t="s">
        <v>56</v>
      </c>
      <c r="K74" s="126">
        <v>2484</v>
      </c>
      <c r="L74" s="122">
        <v>43852</v>
      </c>
      <c r="M74" s="123"/>
      <c r="N74" s="123"/>
      <c r="O74" s="123"/>
      <c r="P74" s="123"/>
      <c r="Q74" s="123"/>
      <c r="R74" s="124"/>
    </row>
    <row r="75" spans="2:18" s="125" customFormat="1" ht="26.4">
      <c r="B75" s="131" t="s">
        <v>404</v>
      </c>
      <c r="C75" s="118" t="s">
        <v>586</v>
      </c>
      <c r="D75" s="119" t="s">
        <v>500</v>
      </c>
      <c r="E75" s="120" t="s">
        <v>621</v>
      </c>
      <c r="F75" s="118"/>
      <c r="G75" s="119"/>
      <c r="H75" s="119"/>
      <c r="I75" s="119"/>
      <c r="J75" s="111" t="s">
        <v>56</v>
      </c>
      <c r="K75" s="126">
        <v>1566</v>
      </c>
      <c r="L75" s="122">
        <v>43861</v>
      </c>
      <c r="M75" s="123"/>
      <c r="N75" s="123"/>
      <c r="O75" s="123"/>
      <c r="P75" s="123"/>
      <c r="Q75" s="123"/>
      <c r="R75" s="124"/>
    </row>
    <row r="76" spans="2:18" s="125" customFormat="1" ht="26.4">
      <c r="B76" s="131" t="s">
        <v>405</v>
      </c>
      <c r="C76" s="118" t="s">
        <v>587</v>
      </c>
      <c r="D76" s="119" t="s">
        <v>500</v>
      </c>
      <c r="E76" s="120" t="s">
        <v>620</v>
      </c>
      <c r="F76" s="118"/>
      <c r="G76" s="119"/>
      <c r="H76" s="119"/>
      <c r="I76" s="119"/>
      <c r="J76" s="111" t="s">
        <v>56</v>
      </c>
      <c r="K76" s="126">
        <v>711</v>
      </c>
      <c r="L76" s="122">
        <v>43865</v>
      </c>
      <c r="M76" s="123"/>
      <c r="N76" s="123"/>
      <c r="O76" s="123"/>
      <c r="P76" s="123"/>
      <c r="Q76" s="123"/>
      <c r="R76" s="124"/>
    </row>
    <row r="77" spans="2:18" s="125" customFormat="1" ht="26.4">
      <c r="B77" s="131" t="s">
        <v>406</v>
      </c>
      <c r="C77" s="118" t="s">
        <v>587</v>
      </c>
      <c r="D77" s="119" t="s">
        <v>500</v>
      </c>
      <c r="E77" s="120" t="s">
        <v>620</v>
      </c>
      <c r="F77" s="118"/>
      <c r="G77" s="119"/>
      <c r="H77" s="119"/>
      <c r="I77" s="119"/>
      <c r="J77" s="111" t="s">
        <v>56</v>
      </c>
      <c r="K77" s="126">
        <v>711</v>
      </c>
      <c r="L77" s="122">
        <v>43865</v>
      </c>
      <c r="M77" s="123"/>
      <c r="N77" s="123"/>
      <c r="O77" s="123"/>
      <c r="P77" s="123"/>
      <c r="Q77" s="123"/>
      <c r="R77" s="124"/>
    </row>
    <row r="78" spans="2:18" s="125" customFormat="1" ht="26.4">
      <c r="B78" s="131" t="s">
        <v>407</v>
      </c>
      <c r="C78" s="118" t="s">
        <v>588</v>
      </c>
      <c r="D78" s="119" t="s">
        <v>500</v>
      </c>
      <c r="E78" s="120" t="s">
        <v>621</v>
      </c>
      <c r="F78" s="118"/>
      <c r="G78" s="119"/>
      <c r="H78" s="119"/>
      <c r="I78" s="119"/>
      <c r="J78" s="111" t="s">
        <v>56</v>
      </c>
      <c r="K78" s="126">
        <v>595.08000000000004</v>
      </c>
      <c r="L78" s="122">
        <v>43868</v>
      </c>
      <c r="M78" s="123"/>
      <c r="N78" s="123"/>
      <c r="O78" s="123"/>
      <c r="P78" s="123"/>
      <c r="Q78" s="123"/>
      <c r="R78" s="124"/>
    </row>
    <row r="79" spans="2:18" s="125" customFormat="1" ht="26.4">
      <c r="B79" s="131" t="s">
        <v>408</v>
      </c>
      <c r="C79" s="118" t="s">
        <v>589</v>
      </c>
      <c r="D79" s="119" t="s">
        <v>500</v>
      </c>
      <c r="E79" s="120" t="s">
        <v>621</v>
      </c>
      <c r="F79" s="118"/>
      <c r="G79" s="119"/>
      <c r="H79" s="119"/>
      <c r="I79" s="119"/>
      <c r="J79" s="111" t="s">
        <v>56</v>
      </c>
      <c r="K79" s="126">
        <v>714.42</v>
      </c>
      <c r="L79" s="122">
        <v>43868</v>
      </c>
      <c r="M79" s="123"/>
      <c r="N79" s="123"/>
      <c r="O79" s="123"/>
      <c r="P79" s="123"/>
      <c r="Q79" s="123"/>
      <c r="R79" s="124"/>
    </row>
    <row r="80" spans="2:18" s="125" customFormat="1">
      <c r="B80" s="131" t="s">
        <v>409</v>
      </c>
      <c r="C80" s="118" t="s">
        <v>512</v>
      </c>
      <c r="D80" s="119" t="s">
        <v>500</v>
      </c>
      <c r="E80" s="120" t="s">
        <v>619</v>
      </c>
      <c r="F80" s="118"/>
      <c r="G80" s="119"/>
      <c r="H80" s="119"/>
      <c r="I80" s="119"/>
      <c r="J80" s="111" t="s">
        <v>56</v>
      </c>
      <c r="K80" s="126">
        <v>0</v>
      </c>
      <c r="L80" s="122">
        <v>43526</v>
      </c>
      <c r="M80" s="123"/>
      <c r="N80" s="123"/>
      <c r="O80" s="123"/>
      <c r="P80" s="123"/>
      <c r="Q80" s="123"/>
      <c r="R80" s="124"/>
    </row>
    <row r="81" spans="2:18" s="104" customFormat="1" ht="26.4">
      <c r="B81" s="131" t="s">
        <v>410</v>
      </c>
      <c r="C81" s="88" t="s">
        <v>582</v>
      </c>
      <c r="D81" s="119" t="s">
        <v>500</v>
      </c>
      <c r="E81" s="120" t="s">
        <v>620</v>
      </c>
      <c r="F81" s="88"/>
      <c r="G81" s="111"/>
      <c r="H81" s="111"/>
      <c r="I81" s="111"/>
      <c r="J81" s="111" t="s">
        <v>56</v>
      </c>
      <c r="K81" s="126">
        <v>0</v>
      </c>
      <c r="L81" s="90"/>
      <c r="M81" s="113"/>
      <c r="N81" s="113"/>
      <c r="O81" s="113"/>
      <c r="P81" s="113"/>
      <c r="Q81" s="113"/>
      <c r="R81" s="114"/>
    </row>
    <row r="82" spans="2:18" s="104" customFormat="1" ht="27.6">
      <c r="B82" s="131" t="s">
        <v>411</v>
      </c>
      <c r="C82" s="88" t="s">
        <v>590</v>
      </c>
      <c r="D82" s="119" t="s">
        <v>500</v>
      </c>
      <c r="E82" s="120" t="s">
        <v>610</v>
      </c>
      <c r="F82" s="88"/>
      <c r="G82" s="111"/>
      <c r="H82" s="111"/>
      <c r="I82" s="111"/>
      <c r="J82" s="111" t="s">
        <v>56</v>
      </c>
      <c r="K82" s="126">
        <v>0</v>
      </c>
      <c r="L82" s="90"/>
      <c r="M82" s="113"/>
      <c r="N82" s="113"/>
      <c r="O82" s="113"/>
      <c r="P82" s="113"/>
      <c r="Q82" s="113"/>
      <c r="R82" s="114"/>
    </row>
    <row r="83" spans="2:18" s="104" customFormat="1" ht="27.6">
      <c r="B83" s="131" t="s">
        <v>412</v>
      </c>
      <c r="C83" s="88" t="s">
        <v>591</v>
      </c>
      <c r="D83" s="119" t="s">
        <v>500</v>
      </c>
      <c r="E83" s="120" t="s">
        <v>610</v>
      </c>
      <c r="F83" s="88"/>
      <c r="G83" s="111"/>
      <c r="H83" s="111"/>
      <c r="I83" s="111"/>
      <c r="J83" s="111" t="s">
        <v>56</v>
      </c>
      <c r="K83" s="126">
        <v>0</v>
      </c>
      <c r="L83" s="90"/>
      <c r="M83" s="113"/>
      <c r="N83" s="113"/>
      <c r="O83" s="113"/>
      <c r="P83" s="113"/>
      <c r="Q83" s="113"/>
      <c r="R83" s="114"/>
    </row>
    <row r="84" spans="2:18" s="104" customFormat="1" ht="27.6">
      <c r="B84" s="131" t="s">
        <v>413</v>
      </c>
      <c r="C84" s="88" t="s">
        <v>591</v>
      </c>
      <c r="D84" s="119" t="s">
        <v>500</v>
      </c>
      <c r="E84" s="120" t="s">
        <v>610</v>
      </c>
      <c r="F84" s="88"/>
      <c r="G84" s="111"/>
      <c r="H84" s="111"/>
      <c r="I84" s="111"/>
      <c r="J84" s="111" t="s">
        <v>56</v>
      </c>
      <c r="K84" s="126">
        <v>0</v>
      </c>
      <c r="L84" s="90"/>
      <c r="M84" s="113"/>
      <c r="N84" s="113"/>
      <c r="O84" s="113"/>
      <c r="P84" s="113"/>
      <c r="Q84" s="113"/>
      <c r="R84" s="114"/>
    </row>
    <row r="85" spans="2:18" s="104" customFormat="1" ht="26.4">
      <c r="B85" s="131" t="s">
        <v>414</v>
      </c>
      <c r="C85" s="88" t="s">
        <v>592</v>
      </c>
      <c r="D85" s="119" t="s">
        <v>500</v>
      </c>
      <c r="E85" s="120" t="s">
        <v>610</v>
      </c>
      <c r="F85" s="88"/>
      <c r="G85" s="111"/>
      <c r="H85" s="111"/>
      <c r="I85" s="111"/>
      <c r="J85" s="111" t="s">
        <v>56</v>
      </c>
      <c r="K85" s="126">
        <v>0</v>
      </c>
      <c r="L85" s="90"/>
      <c r="M85" s="113"/>
      <c r="N85" s="113"/>
      <c r="O85" s="113"/>
      <c r="P85" s="113"/>
      <c r="Q85" s="113"/>
      <c r="R85" s="114"/>
    </row>
    <row r="86" spans="2:18" s="104" customFormat="1" ht="26.4">
      <c r="B86" s="131" t="s">
        <v>415</v>
      </c>
      <c r="C86" s="88" t="s">
        <v>592</v>
      </c>
      <c r="D86" s="119" t="s">
        <v>500</v>
      </c>
      <c r="E86" s="120" t="s">
        <v>610</v>
      </c>
      <c r="F86" s="88"/>
      <c r="G86" s="111"/>
      <c r="H86" s="111"/>
      <c r="I86" s="111"/>
      <c r="J86" s="111" t="s">
        <v>56</v>
      </c>
      <c r="K86" s="126">
        <v>0</v>
      </c>
      <c r="L86" s="90"/>
      <c r="M86" s="113"/>
      <c r="N86" s="113"/>
      <c r="O86" s="113"/>
      <c r="P86" s="113"/>
      <c r="Q86" s="113"/>
      <c r="R86" s="114"/>
    </row>
    <row r="87" spans="2:18" s="104" customFormat="1" ht="27.6">
      <c r="B87" s="131" t="s">
        <v>416</v>
      </c>
      <c r="C87" s="88" t="s">
        <v>593</v>
      </c>
      <c r="D87" s="119" t="s">
        <v>500</v>
      </c>
      <c r="E87" s="120" t="s">
        <v>610</v>
      </c>
      <c r="F87" s="88"/>
      <c r="G87" s="111"/>
      <c r="H87" s="111"/>
      <c r="I87" s="111"/>
      <c r="J87" s="111" t="s">
        <v>56</v>
      </c>
      <c r="K87" s="126">
        <v>0</v>
      </c>
      <c r="L87" s="90"/>
      <c r="M87" s="113"/>
      <c r="N87" s="113"/>
      <c r="O87" s="113"/>
      <c r="P87" s="113"/>
      <c r="Q87" s="113"/>
      <c r="R87" s="114"/>
    </row>
    <row r="88" spans="2:18" s="104" customFormat="1" ht="26.4">
      <c r="B88" s="131" t="s">
        <v>417</v>
      </c>
      <c r="C88" s="88" t="s">
        <v>594</v>
      </c>
      <c r="D88" s="119" t="s">
        <v>500</v>
      </c>
      <c r="E88" s="120" t="s">
        <v>610</v>
      </c>
      <c r="F88" s="88"/>
      <c r="G88" s="111"/>
      <c r="H88" s="111"/>
      <c r="I88" s="111"/>
      <c r="J88" s="111" t="s">
        <v>56</v>
      </c>
      <c r="K88" s="126">
        <v>0</v>
      </c>
      <c r="L88" s="90"/>
      <c r="M88" s="113"/>
      <c r="N88" s="113"/>
      <c r="O88" s="113"/>
      <c r="P88" s="113"/>
      <c r="Q88" s="113"/>
      <c r="R88" s="114"/>
    </row>
    <row r="89" spans="2:18" s="104" customFormat="1" ht="26.4">
      <c r="B89" s="131" t="s">
        <v>418</v>
      </c>
      <c r="C89" s="88" t="s">
        <v>595</v>
      </c>
      <c r="D89" s="119" t="s">
        <v>500</v>
      </c>
      <c r="E89" s="120" t="s">
        <v>610</v>
      </c>
      <c r="F89" s="88"/>
      <c r="G89" s="111"/>
      <c r="H89" s="111"/>
      <c r="I89" s="111"/>
      <c r="J89" s="111" t="s">
        <v>56</v>
      </c>
      <c r="K89" s="126">
        <v>0</v>
      </c>
      <c r="L89" s="90"/>
      <c r="M89" s="113"/>
      <c r="N89" s="113"/>
      <c r="O89" s="113"/>
      <c r="P89" s="113"/>
      <c r="Q89" s="113"/>
      <c r="R89" s="114"/>
    </row>
    <row r="90" spans="2:18" s="104" customFormat="1" ht="26.4">
      <c r="B90" s="131" t="s">
        <v>419</v>
      </c>
      <c r="C90" s="88" t="s">
        <v>596</v>
      </c>
      <c r="D90" s="119" t="s">
        <v>500</v>
      </c>
      <c r="E90" s="120" t="s">
        <v>610</v>
      </c>
      <c r="F90" s="88"/>
      <c r="G90" s="111"/>
      <c r="H90" s="111"/>
      <c r="I90" s="111"/>
      <c r="J90" s="111" t="s">
        <v>56</v>
      </c>
      <c r="K90" s="126">
        <v>0</v>
      </c>
      <c r="L90" s="90"/>
      <c r="M90" s="113"/>
      <c r="N90" s="113"/>
      <c r="O90" s="113"/>
      <c r="P90" s="113"/>
      <c r="Q90" s="113"/>
      <c r="R90" s="114"/>
    </row>
    <row r="91" spans="2:18" s="104" customFormat="1" ht="27.6">
      <c r="B91" s="131" t="s">
        <v>420</v>
      </c>
      <c r="C91" s="88" t="s">
        <v>597</v>
      </c>
      <c r="D91" s="119" t="s">
        <v>500</v>
      </c>
      <c r="E91" s="112" t="s">
        <v>546</v>
      </c>
      <c r="F91" s="88"/>
      <c r="G91" s="111"/>
      <c r="H91" s="111"/>
      <c r="I91" s="111"/>
      <c r="J91" s="111" t="s">
        <v>56</v>
      </c>
      <c r="K91" s="126">
        <v>0</v>
      </c>
      <c r="L91" s="90"/>
      <c r="M91" s="113"/>
      <c r="N91" s="113"/>
      <c r="O91" s="113"/>
      <c r="P91" s="113"/>
      <c r="Q91" s="113"/>
      <c r="R91" s="114"/>
    </row>
    <row r="92" spans="2:18" s="104" customFormat="1" ht="27.6">
      <c r="B92" s="131" t="s">
        <v>421</v>
      </c>
      <c r="C92" s="88" t="s">
        <v>598</v>
      </c>
      <c r="D92" s="119" t="s">
        <v>500</v>
      </c>
      <c r="E92" s="112" t="s">
        <v>546</v>
      </c>
      <c r="F92" s="88"/>
      <c r="G92" s="111"/>
      <c r="H92" s="111"/>
      <c r="I92" s="111"/>
      <c r="J92" s="111" t="s">
        <v>56</v>
      </c>
      <c r="K92" s="126">
        <v>0</v>
      </c>
      <c r="L92" s="90"/>
      <c r="M92" s="113"/>
      <c r="N92" s="113"/>
      <c r="O92" s="113"/>
      <c r="P92" s="113"/>
      <c r="Q92" s="113"/>
      <c r="R92" s="114"/>
    </row>
    <row r="93" spans="2:18" s="104" customFormat="1" ht="27.6">
      <c r="B93" s="131" t="s">
        <v>422</v>
      </c>
      <c r="C93" s="88" t="s">
        <v>598</v>
      </c>
      <c r="D93" s="119" t="s">
        <v>500</v>
      </c>
      <c r="E93" s="112" t="s">
        <v>546</v>
      </c>
      <c r="F93" s="88"/>
      <c r="G93" s="111"/>
      <c r="H93" s="111"/>
      <c r="I93" s="111"/>
      <c r="J93" s="111" t="s">
        <v>56</v>
      </c>
      <c r="K93" s="126">
        <v>0</v>
      </c>
      <c r="L93" s="90"/>
      <c r="M93" s="113"/>
      <c r="N93" s="113"/>
      <c r="O93" s="113"/>
      <c r="P93" s="113"/>
      <c r="Q93" s="113"/>
      <c r="R93" s="114"/>
    </row>
    <row r="94" spans="2:18" s="104" customFormat="1" ht="27.6">
      <c r="B94" s="131" t="s">
        <v>423</v>
      </c>
      <c r="C94" s="88" t="s">
        <v>598</v>
      </c>
      <c r="D94" s="119" t="s">
        <v>500</v>
      </c>
      <c r="E94" s="112" t="s">
        <v>546</v>
      </c>
      <c r="F94" s="88"/>
      <c r="G94" s="111"/>
      <c r="H94" s="111"/>
      <c r="I94" s="111"/>
      <c r="J94" s="111" t="s">
        <v>56</v>
      </c>
      <c r="K94" s="126">
        <v>0</v>
      </c>
      <c r="L94" s="90"/>
      <c r="M94" s="113"/>
      <c r="N94" s="113"/>
      <c r="O94" s="113"/>
      <c r="P94" s="113"/>
      <c r="Q94" s="113"/>
      <c r="R94" s="114"/>
    </row>
    <row r="95" spans="2:18" s="104" customFormat="1" ht="27.6">
      <c r="B95" s="131" t="s">
        <v>424</v>
      </c>
      <c r="C95" s="88" t="s">
        <v>598</v>
      </c>
      <c r="D95" s="119" t="s">
        <v>500</v>
      </c>
      <c r="E95" s="112" t="s">
        <v>546</v>
      </c>
      <c r="F95" s="88"/>
      <c r="G95" s="111"/>
      <c r="H95" s="111"/>
      <c r="I95" s="111"/>
      <c r="J95" s="111" t="s">
        <v>56</v>
      </c>
      <c r="K95" s="126">
        <v>0</v>
      </c>
      <c r="L95" s="90"/>
      <c r="M95" s="113"/>
      <c r="N95" s="113"/>
      <c r="O95" s="113"/>
      <c r="P95" s="113"/>
      <c r="Q95" s="113"/>
      <c r="R95" s="114"/>
    </row>
    <row r="96" spans="2:18" s="104" customFormat="1" ht="27.6">
      <c r="B96" s="131" t="s">
        <v>425</v>
      </c>
      <c r="C96" s="88" t="s">
        <v>599</v>
      </c>
      <c r="D96" s="119" t="s">
        <v>500</v>
      </c>
      <c r="E96" s="112" t="s">
        <v>546</v>
      </c>
      <c r="F96" s="88"/>
      <c r="G96" s="111"/>
      <c r="H96" s="111"/>
      <c r="I96" s="111"/>
      <c r="J96" s="111" t="s">
        <v>56</v>
      </c>
      <c r="K96" s="126">
        <v>0</v>
      </c>
      <c r="L96" s="90"/>
      <c r="M96" s="113"/>
      <c r="N96" s="113"/>
      <c r="O96" s="113"/>
      <c r="P96" s="113"/>
      <c r="Q96" s="113"/>
      <c r="R96" s="114"/>
    </row>
    <row r="97" spans="2:18" s="104" customFormat="1" ht="27.6">
      <c r="B97" s="131" t="s">
        <v>426</v>
      </c>
      <c r="C97" s="88" t="s">
        <v>600</v>
      </c>
      <c r="D97" s="119" t="s">
        <v>500</v>
      </c>
      <c r="E97" s="112" t="s">
        <v>546</v>
      </c>
      <c r="F97" s="88"/>
      <c r="G97" s="111"/>
      <c r="H97" s="111"/>
      <c r="I97" s="111"/>
      <c r="J97" s="111" t="s">
        <v>56</v>
      </c>
      <c r="K97" s="126">
        <v>0</v>
      </c>
      <c r="L97" s="90"/>
      <c r="M97" s="113"/>
      <c r="N97" s="113"/>
      <c r="O97" s="113"/>
      <c r="P97" s="113"/>
      <c r="Q97" s="113"/>
      <c r="R97" s="114"/>
    </row>
    <row r="98" spans="2:18" s="104" customFormat="1" ht="27.6">
      <c r="B98" s="131" t="s">
        <v>427</v>
      </c>
      <c r="C98" s="88" t="s">
        <v>601</v>
      </c>
      <c r="D98" s="119" t="s">
        <v>500</v>
      </c>
      <c r="E98" s="112" t="s">
        <v>546</v>
      </c>
      <c r="F98" s="88"/>
      <c r="G98" s="111"/>
      <c r="H98" s="111"/>
      <c r="I98" s="111"/>
      <c r="J98" s="111" t="s">
        <v>56</v>
      </c>
      <c r="K98" s="126">
        <v>0</v>
      </c>
      <c r="L98" s="90"/>
      <c r="M98" s="113"/>
      <c r="N98" s="113"/>
      <c r="O98" s="113"/>
      <c r="P98" s="113"/>
      <c r="Q98" s="113"/>
      <c r="R98" s="114"/>
    </row>
    <row r="99" spans="2:18" s="104" customFormat="1" ht="41.4">
      <c r="B99" s="131" t="s">
        <v>428</v>
      </c>
      <c r="C99" s="88" t="s">
        <v>602</v>
      </c>
      <c r="D99" s="119" t="s">
        <v>500</v>
      </c>
      <c r="E99" s="112" t="s">
        <v>613</v>
      </c>
      <c r="F99" s="88" t="s">
        <v>603</v>
      </c>
      <c r="G99" s="111"/>
      <c r="H99" s="111"/>
      <c r="I99" s="111"/>
      <c r="J99" s="111" t="s">
        <v>56</v>
      </c>
      <c r="K99" s="89">
        <v>7200</v>
      </c>
      <c r="L99" s="90">
        <v>44872</v>
      </c>
      <c r="M99" s="113"/>
      <c r="N99" s="113"/>
      <c r="O99" s="113"/>
      <c r="P99" s="113"/>
      <c r="Q99" s="113"/>
      <c r="R99" s="114"/>
    </row>
    <row r="100" spans="2:18" s="104" customFormat="1" ht="27.6">
      <c r="B100" s="131" t="s">
        <v>529</v>
      </c>
      <c r="C100" s="88" t="s">
        <v>604</v>
      </c>
      <c r="D100" s="119" t="s">
        <v>500</v>
      </c>
      <c r="E100" s="112" t="s">
        <v>543</v>
      </c>
      <c r="F100" s="88" t="s">
        <v>615</v>
      </c>
      <c r="G100" s="111"/>
      <c r="H100" s="111"/>
      <c r="I100" s="111"/>
      <c r="J100" s="111" t="s">
        <v>56</v>
      </c>
      <c r="K100" s="89">
        <v>2290.75</v>
      </c>
      <c r="L100" s="90">
        <v>45691</v>
      </c>
      <c r="M100" s="113"/>
      <c r="N100" s="113"/>
      <c r="O100" s="113"/>
      <c r="P100" s="113"/>
      <c r="Q100" s="113"/>
      <c r="R100" s="114"/>
    </row>
    <row r="101" spans="2:18" s="104" customFormat="1" ht="27.6">
      <c r="B101" s="131" t="s">
        <v>530</v>
      </c>
      <c r="C101" s="88" t="s">
        <v>605</v>
      </c>
      <c r="D101" s="119" t="s">
        <v>500</v>
      </c>
      <c r="E101" s="112" t="s">
        <v>610</v>
      </c>
      <c r="F101" s="88" t="s">
        <v>614</v>
      </c>
      <c r="G101" s="111"/>
      <c r="H101" s="111"/>
      <c r="I101" s="111"/>
      <c r="J101" s="111" t="s">
        <v>56</v>
      </c>
      <c r="K101" s="89">
        <v>595.83000000000004</v>
      </c>
      <c r="L101" s="90">
        <v>45716</v>
      </c>
      <c r="M101" s="113"/>
      <c r="N101" s="113"/>
      <c r="O101" s="113"/>
      <c r="P101" s="113"/>
      <c r="Q101" s="113"/>
      <c r="R101" s="114"/>
    </row>
    <row r="102" spans="2:18" s="104" customFormat="1" ht="27.6">
      <c r="B102" s="131" t="s">
        <v>531</v>
      </c>
      <c r="C102" s="88" t="s">
        <v>605</v>
      </c>
      <c r="D102" s="119" t="s">
        <v>500</v>
      </c>
      <c r="E102" s="112" t="s">
        <v>611</v>
      </c>
      <c r="F102" s="88" t="s">
        <v>614</v>
      </c>
      <c r="G102" s="111"/>
      <c r="H102" s="111"/>
      <c r="I102" s="111"/>
      <c r="J102" s="111" t="s">
        <v>56</v>
      </c>
      <c r="K102" s="89">
        <v>595.83000000000004</v>
      </c>
      <c r="L102" s="90">
        <v>45716</v>
      </c>
      <c r="M102" s="113"/>
      <c r="N102" s="113"/>
      <c r="O102" s="113"/>
      <c r="P102" s="113"/>
      <c r="Q102" s="113"/>
      <c r="R102" s="114"/>
    </row>
    <row r="103" spans="2:18" s="104" customFormat="1" ht="27.6">
      <c r="B103" s="131" t="s">
        <v>532</v>
      </c>
      <c r="C103" s="88" t="s">
        <v>606</v>
      </c>
      <c r="D103" s="119" t="s">
        <v>500</v>
      </c>
      <c r="E103" s="112" t="s">
        <v>612</v>
      </c>
      <c r="F103" s="88" t="s">
        <v>614</v>
      </c>
      <c r="G103" s="111"/>
      <c r="H103" s="111"/>
      <c r="I103" s="111"/>
      <c r="J103" s="111" t="s">
        <v>56</v>
      </c>
      <c r="K103" s="89">
        <v>412.5</v>
      </c>
      <c r="L103" s="90">
        <v>45716</v>
      </c>
      <c r="M103" s="113"/>
      <c r="N103" s="113"/>
      <c r="O103" s="113"/>
      <c r="P103" s="113"/>
      <c r="Q103" s="113"/>
      <c r="R103" s="114"/>
    </row>
    <row r="104" spans="2:18" s="104" customFormat="1" ht="27.6">
      <c r="B104" s="131" t="s">
        <v>533</v>
      </c>
      <c r="C104" s="88" t="s">
        <v>607</v>
      </c>
      <c r="D104" s="119" t="s">
        <v>500</v>
      </c>
      <c r="E104" s="112" t="s">
        <v>543</v>
      </c>
      <c r="F104" s="88" t="s">
        <v>616</v>
      </c>
      <c r="G104" s="111"/>
      <c r="H104" s="111"/>
      <c r="I104" s="111"/>
      <c r="J104" s="111" t="s">
        <v>56</v>
      </c>
      <c r="K104" s="89">
        <v>2290.75</v>
      </c>
      <c r="L104" s="90">
        <v>45716</v>
      </c>
      <c r="M104" s="113"/>
      <c r="N104" s="113"/>
      <c r="O104" s="113"/>
      <c r="P104" s="113"/>
      <c r="Q104" s="113"/>
      <c r="R104" s="114"/>
    </row>
    <row r="105" spans="2:18" s="104" customFormat="1" ht="41.4">
      <c r="B105" s="131" t="s">
        <v>534</v>
      </c>
      <c r="C105" s="88" t="s">
        <v>608</v>
      </c>
      <c r="D105" s="119" t="s">
        <v>500</v>
      </c>
      <c r="E105" s="112" t="s">
        <v>613</v>
      </c>
      <c r="F105" s="88" t="s">
        <v>617</v>
      </c>
      <c r="G105" s="111"/>
      <c r="H105" s="111"/>
      <c r="I105" s="111"/>
      <c r="J105" s="111" t="s">
        <v>56</v>
      </c>
      <c r="K105" s="89">
        <v>2721.58</v>
      </c>
      <c r="L105" s="90">
        <v>45703</v>
      </c>
      <c r="M105" s="113"/>
      <c r="N105" s="113"/>
      <c r="O105" s="113"/>
      <c r="P105" s="113"/>
      <c r="Q105" s="113"/>
      <c r="R105" s="114"/>
    </row>
    <row r="106" spans="2:18" s="104" customFormat="1" ht="27.6">
      <c r="B106" s="131" t="s">
        <v>535</v>
      </c>
      <c r="C106" s="88" t="s">
        <v>609</v>
      </c>
      <c r="D106" s="119" t="s">
        <v>500</v>
      </c>
      <c r="E106" s="112" t="s">
        <v>543</v>
      </c>
      <c r="F106" s="88" t="s">
        <v>618</v>
      </c>
      <c r="G106" s="111"/>
      <c r="H106" s="111"/>
      <c r="I106" s="111"/>
      <c r="J106" s="111" t="s">
        <v>56</v>
      </c>
      <c r="K106" s="89">
        <v>1878.25</v>
      </c>
      <c r="L106" s="90">
        <v>45713</v>
      </c>
      <c r="M106" s="113"/>
      <c r="N106" s="113"/>
      <c r="O106" s="113"/>
      <c r="P106" s="113"/>
      <c r="Q106" s="113"/>
      <c r="R106" s="114"/>
    </row>
    <row r="107" spans="2:18" s="104" customFormat="1" ht="27.6">
      <c r="B107" s="131" t="s">
        <v>429</v>
      </c>
      <c r="C107" s="88" t="s">
        <v>622</v>
      </c>
      <c r="D107" s="115" t="s">
        <v>501</v>
      </c>
      <c r="E107" s="112" t="s">
        <v>612</v>
      </c>
      <c r="F107" s="88"/>
      <c r="G107" s="111"/>
      <c r="H107" s="111"/>
      <c r="I107" s="111"/>
      <c r="J107" s="111" t="s">
        <v>56</v>
      </c>
      <c r="K107" s="89">
        <v>0</v>
      </c>
      <c r="L107" s="90">
        <v>38977</v>
      </c>
      <c r="M107" s="113"/>
      <c r="N107" s="113"/>
      <c r="O107" s="113"/>
      <c r="P107" s="113"/>
      <c r="Q107" s="113"/>
      <c r="R107" s="114"/>
    </row>
    <row r="108" spans="2:18" s="104" customFormat="1" ht="27.6">
      <c r="B108" s="131" t="s">
        <v>430</v>
      </c>
      <c r="C108" s="88" t="s">
        <v>623</v>
      </c>
      <c r="D108" s="115" t="s">
        <v>501</v>
      </c>
      <c r="E108" s="112" t="s">
        <v>546</v>
      </c>
      <c r="F108" s="88"/>
      <c r="G108" s="111"/>
      <c r="H108" s="111"/>
      <c r="I108" s="111"/>
      <c r="J108" s="111" t="s">
        <v>56</v>
      </c>
      <c r="K108" s="89">
        <v>0</v>
      </c>
      <c r="L108" s="90"/>
      <c r="M108" s="113"/>
      <c r="N108" s="113"/>
      <c r="O108" s="113"/>
      <c r="P108" s="113"/>
      <c r="Q108" s="113"/>
      <c r="R108" s="114"/>
    </row>
    <row r="109" spans="2:18" s="104" customFormat="1" ht="27.6">
      <c r="B109" s="131" t="s">
        <v>431</v>
      </c>
      <c r="C109" s="88" t="s">
        <v>624</v>
      </c>
      <c r="D109" s="115" t="s">
        <v>501</v>
      </c>
      <c r="E109" s="112" t="s">
        <v>612</v>
      </c>
      <c r="F109" s="88"/>
      <c r="G109" s="111"/>
      <c r="H109" s="111"/>
      <c r="I109" s="111"/>
      <c r="J109" s="111" t="s">
        <v>56</v>
      </c>
      <c r="K109" s="89">
        <v>0</v>
      </c>
      <c r="L109" s="90"/>
      <c r="M109" s="113"/>
      <c r="N109" s="113"/>
      <c r="O109" s="113"/>
      <c r="P109" s="113"/>
      <c r="Q109" s="113"/>
      <c r="R109" s="114"/>
    </row>
    <row r="110" spans="2:18" s="104" customFormat="1" ht="41.4">
      <c r="B110" s="131" t="s">
        <v>432</v>
      </c>
      <c r="C110" s="88" t="s">
        <v>625</v>
      </c>
      <c r="D110" s="115" t="s">
        <v>501</v>
      </c>
      <c r="E110" s="112" t="s">
        <v>612</v>
      </c>
      <c r="F110" s="88"/>
      <c r="G110" s="111"/>
      <c r="H110" s="111"/>
      <c r="I110" s="111"/>
      <c r="J110" s="111" t="s">
        <v>56</v>
      </c>
      <c r="K110" s="89">
        <v>0</v>
      </c>
      <c r="L110" s="90"/>
      <c r="M110" s="113"/>
      <c r="N110" s="113"/>
      <c r="O110" s="113"/>
      <c r="P110" s="113"/>
      <c r="Q110" s="113"/>
      <c r="R110" s="114"/>
    </row>
    <row r="111" spans="2:18" s="104" customFormat="1" ht="27.6">
      <c r="B111" s="131" t="s">
        <v>433</v>
      </c>
      <c r="C111" s="88" t="s">
        <v>626</v>
      </c>
      <c r="D111" s="115" t="s">
        <v>502</v>
      </c>
      <c r="E111" s="112" t="s">
        <v>612</v>
      </c>
      <c r="F111" s="88"/>
      <c r="G111" s="111"/>
      <c r="H111" s="111"/>
      <c r="I111" s="111"/>
      <c r="J111" s="111" t="s">
        <v>56</v>
      </c>
      <c r="K111" s="89">
        <v>0</v>
      </c>
      <c r="L111" s="90"/>
      <c r="M111" s="113"/>
      <c r="N111" s="113"/>
      <c r="O111" s="113"/>
      <c r="P111" s="113"/>
      <c r="Q111" s="113"/>
      <c r="R111" s="114"/>
    </row>
    <row r="112" spans="2:18" s="104" customFormat="1" ht="27.6">
      <c r="B112" s="131" t="s">
        <v>434</v>
      </c>
      <c r="C112" s="88" t="s">
        <v>627</v>
      </c>
      <c r="D112" s="115" t="s">
        <v>502</v>
      </c>
      <c r="E112" s="112" t="s">
        <v>499</v>
      </c>
      <c r="F112" s="88"/>
      <c r="G112" s="111"/>
      <c r="H112" s="111"/>
      <c r="I112" s="111"/>
      <c r="J112" s="111" t="s">
        <v>56</v>
      </c>
      <c r="K112" s="89">
        <v>0</v>
      </c>
      <c r="L112" s="90"/>
      <c r="M112" s="113"/>
      <c r="N112" s="113"/>
      <c r="O112" s="113"/>
      <c r="P112" s="113"/>
      <c r="Q112" s="113"/>
      <c r="R112" s="114"/>
    </row>
    <row r="113" spans="2:18" s="104" customFormat="1" ht="41.4">
      <c r="B113" s="131" t="s">
        <v>435</v>
      </c>
      <c r="C113" s="88" t="s">
        <v>628</v>
      </c>
      <c r="D113" s="115" t="s">
        <v>502</v>
      </c>
      <c r="E113" s="112" t="s">
        <v>498</v>
      </c>
      <c r="F113" s="88"/>
      <c r="G113" s="111"/>
      <c r="H113" s="111"/>
      <c r="I113" s="111"/>
      <c r="J113" s="111" t="s">
        <v>56</v>
      </c>
      <c r="K113" s="89">
        <v>0</v>
      </c>
      <c r="L113" s="90"/>
      <c r="M113" s="113"/>
      <c r="N113" s="113"/>
      <c r="O113" s="113"/>
      <c r="P113" s="113"/>
      <c r="Q113" s="113"/>
      <c r="R113" s="114"/>
    </row>
    <row r="114" spans="2:18" s="104" customFormat="1" ht="27.6">
      <c r="B114" s="131" t="s">
        <v>436</v>
      </c>
      <c r="C114" s="88" t="s">
        <v>629</v>
      </c>
      <c r="D114" s="115" t="s">
        <v>502</v>
      </c>
      <c r="E114" s="112" t="s">
        <v>498</v>
      </c>
      <c r="F114" s="88"/>
      <c r="G114" s="111"/>
      <c r="H114" s="111"/>
      <c r="I114" s="111"/>
      <c r="J114" s="111" t="s">
        <v>56</v>
      </c>
      <c r="K114" s="89">
        <v>0</v>
      </c>
      <c r="L114" s="90"/>
      <c r="M114" s="113"/>
      <c r="N114" s="113"/>
      <c r="O114" s="113"/>
      <c r="P114" s="113"/>
      <c r="Q114" s="113"/>
      <c r="R114" s="114"/>
    </row>
    <row r="115" spans="2:18" s="104" customFormat="1" ht="27.6">
      <c r="B115" s="131" t="s">
        <v>437</v>
      </c>
      <c r="C115" s="88" t="s">
        <v>630</v>
      </c>
      <c r="D115" s="115" t="s">
        <v>502</v>
      </c>
      <c r="E115" s="112" t="s">
        <v>498</v>
      </c>
      <c r="F115" s="88"/>
      <c r="G115" s="111"/>
      <c r="H115" s="111"/>
      <c r="I115" s="111"/>
      <c r="J115" s="111" t="s">
        <v>56</v>
      </c>
      <c r="K115" s="89">
        <v>0</v>
      </c>
      <c r="L115" s="90"/>
      <c r="M115" s="113"/>
      <c r="N115" s="113"/>
      <c r="O115" s="113"/>
      <c r="P115" s="113"/>
      <c r="Q115" s="113"/>
      <c r="R115" s="114"/>
    </row>
    <row r="116" spans="2:18" s="104" customFormat="1" ht="27.6">
      <c r="B116" s="131" t="s">
        <v>438</v>
      </c>
      <c r="C116" s="88" t="s">
        <v>631</v>
      </c>
      <c r="D116" s="115" t="s">
        <v>502</v>
      </c>
      <c r="E116" s="112" t="s">
        <v>619</v>
      </c>
      <c r="F116" s="88"/>
      <c r="G116" s="111"/>
      <c r="H116" s="111"/>
      <c r="I116" s="111"/>
      <c r="J116" s="111" t="s">
        <v>56</v>
      </c>
      <c r="K116" s="89">
        <v>0</v>
      </c>
      <c r="L116" s="90"/>
      <c r="M116" s="113"/>
      <c r="N116" s="113"/>
      <c r="O116" s="113"/>
      <c r="P116" s="113"/>
      <c r="Q116" s="113"/>
      <c r="R116" s="114"/>
    </row>
    <row r="117" spans="2:18" s="104" customFormat="1">
      <c r="B117" s="131" t="s">
        <v>439</v>
      </c>
      <c r="C117" s="88" t="s">
        <v>632</v>
      </c>
      <c r="D117" s="115" t="s">
        <v>502</v>
      </c>
      <c r="E117" s="112" t="s">
        <v>634</v>
      </c>
      <c r="F117" s="88"/>
      <c r="G117" s="111"/>
      <c r="H117" s="111"/>
      <c r="I117" s="111"/>
      <c r="J117" s="111" t="s">
        <v>56</v>
      </c>
      <c r="K117" s="89">
        <v>0</v>
      </c>
      <c r="L117" s="90"/>
      <c r="M117" s="113"/>
      <c r="N117" s="113"/>
      <c r="O117" s="113"/>
      <c r="P117" s="113"/>
      <c r="Q117" s="113"/>
      <c r="R117" s="114"/>
    </row>
    <row r="118" spans="2:18" s="104" customFormat="1" ht="27.6">
      <c r="B118" s="131" t="s">
        <v>440</v>
      </c>
      <c r="C118" s="88" t="s">
        <v>633</v>
      </c>
      <c r="D118" s="115" t="s">
        <v>502</v>
      </c>
      <c r="E118" s="112" t="s">
        <v>545</v>
      </c>
      <c r="F118" s="88"/>
      <c r="G118" s="111"/>
      <c r="H118" s="111"/>
      <c r="I118" s="111"/>
      <c r="J118" s="111" t="s">
        <v>56</v>
      </c>
      <c r="K118" s="89">
        <v>0</v>
      </c>
      <c r="L118" s="90"/>
      <c r="M118" s="113"/>
      <c r="N118" s="113"/>
      <c r="O118" s="113"/>
      <c r="P118" s="113"/>
      <c r="Q118" s="113"/>
      <c r="R118" s="114"/>
    </row>
    <row r="119" spans="2:18" s="104" customFormat="1" ht="27.6">
      <c r="B119" s="131" t="s">
        <v>441</v>
      </c>
      <c r="C119" s="88" t="s">
        <v>635</v>
      </c>
      <c r="D119" s="115" t="s">
        <v>502</v>
      </c>
      <c r="E119" s="112" t="s">
        <v>612</v>
      </c>
      <c r="F119" s="88" t="s">
        <v>510</v>
      </c>
      <c r="G119" s="111"/>
      <c r="H119" s="111"/>
      <c r="I119" s="111"/>
      <c r="J119" s="111" t="s">
        <v>56</v>
      </c>
      <c r="K119" s="89">
        <v>11112.67</v>
      </c>
      <c r="L119" s="90">
        <v>43811</v>
      </c>
      <c r="M119" s="113"/>
      <c r="N119" s="113"/>
      <c r="O119" s="113"/>
      <c r="P119" s="113"/>
      <c r="Q119" s="113"/>
      <c r="R119" s="114"/>
    </row>
    <row r="120" spans="2:18" s="104" customFormat="1" ht="27.6">
      <c r="B120" s="131" t="s">
        <v>442</v>
      </c>
      <c r="C120" s="88" t="s">
        <v>636</v>
      </c>
      <c r="D120" s="115" t="s">
        <v>502</v>
      </c>
      <c r="E120" s="112" t="s">
        <v>612</v>
      </c>
      <c r="F120" s="88" t="s">
        <v>637</v>
      </c>
      <c r="G120" s="111"/>
      <c r="H120" s="111"/>
      <c r="I120" s="111"/>
      <c r="J120" s="111" t="s">
        <v>56</v>
      </c>
      <c r="K120" s="89">
        <v>2020</v>
      </c>
      <c r="L120" s="90">
        <v>44441</v>
      </c>
      <c r="M120" s="113"/>
      <c r="N120" s="113"/>
      <c r="O120" s="113"/>
      <c r="P120" s="113"/>
      <c r="Q120" s="113"/>
      <c r="R120" s="114"/>
    </row>
    <row r="121" spans="2:18" s="104" customFormat="1" ht="27.6">
      <c r="B121" s="131" t="s">
        <v>443</v>
      </c>
      <c r="C121" s="88" t="s">
        <v>638</v>
      </c>
      <c r="D121" s="115" t="s">
        <v>502</v>
      </c>
      <c r="E121" s="112" t="s">
        <v>545</v>
      </c>
      <c r="F121" s="88"/>
      <c r="G121" s="111"/>
      <c r="H121" s="111"/>
      <c r="I121" s="111"/>
      <c r="J121" s="111" t="s">
        <v>56</v>
      </c>
      <c r="K121" s="89">
        <v>0</v>
      </c>
      <c r="L121" s="90"/>
      <c r="M121" s="113"/>
      <c r="N121" s="113"/>
      <c r="O121" s="113"/>
      <c r="P121" s="113"/>
      <c r="Q121" s="113"/>
      <c r="R121" s="114"/>
    </row>
    <row r="122" spans="2:18" s="104" customFormat="1" ht="27.6">
      <c r="B122" s="131" t="s">
        <v>444</v>
      </c>
      <c r="C122" s="88" t="s">
        <v>638</v>
      </c>
      <c r="D122" s="115" t="s">
        <v>502</v>
      </c>
      <c r="E122" s="112" t="s">
        <v>545</v>
      </c>
      <c r="F122" s="88"/>
      <c r="G122" s="111"/>
      <c r="H122" s="111"/>
      <c r="I122" s="111"/>
      <c r="J122" s="111" t="s">
        <v>56</v>
      </c>
      <c r="K122" s="89">
        <v>0</v>
      </c>
      <c r="L122" s="90"/>
      <c r="M122" s="113"/>
      <c r="N122" s="113"/>
      <c r="O122" s="113"/>
      <c r="P122" s="113"/>
      <c r="Q122" s="113"/>
      <c r="R122" s="114"/>
    </row>
    <row r="123" spans="2:18" s="104" customFormat="1" ht="27.6">
      <c r="B123" s="131" t="s">
        <v>445</v>
      </c>
      <c r="C123" s="88" t="s">
        <v>638</v>
      </c>
      <c r="D123" s="115" t="s">
        <v>502</v>
      </c>
      <c r="E123" s="112" t="s">
        <v>545</v>
      </c>
      <c r="F123" s="88"/>
      <c r="G123" s="111"/>
      <c r="H123" s="111"/>
      <c r="I123" s="111"/>
      <c r="J123" s="111" t="s">
        <v>56</v>
      </c>
      <c r="K123" s="89">
        <v>0</v>
      </c>
      <c r="L123" s="90"/>
      <c r="M123" s="113"/>
      <c r="N123" s="113"/>
      <c r="O123" s="113"/>
      <c r="P123" s="113"/>
      <c r="Q123" s="113"/>
      <c r="R123" s="114"/>
    </row>
    <row r="124" spans="2:18" s="104" customFormat="1" ht="27.6">
      <c r="B124" s="131" t="s">
        <v>446</v>
      </c>
      <c r="C124" s="88" t="s">
        <v>638</v>
      </c>
      <c r="D124" s="115" t="s">
        <v>502</v>
      </c>
      <c r="E124" s="112" t="s">
        <v>545</v>
      </c>
      <c r="F124" s="88"/>
      <c r="G124" s="111"/>
      <c r="H124" s="111"/>
      <c r="I124" s="111"/>
      <c r="J124" s="111" t="s">
        <v>56</v>
      </c>
      <c r="K124" s="89">
        <v>0</v>
      </c>
      <c r="L124" s="90"/>
      <c r="M124" s="113"/>
      <c r="N124" s="113"/>
      <c r="O124" s="113"/>
      <c r="P124" s="113"/>
      <c r="Q124" s="113"/>
      <c r="R124" s="114"/>
    </row>
    <row r="125" spans="2:18" s="104" customFormat="1" ht="27.6">
      <c r="B125" s="131" t="s">
        <v>447</v>
      </c>
      <c r="C125" s="88" t="s">
        <v>638</v>
      </c>
      <c r="D125" s="115" t="s">
        <v>502</v>
      </c>
      <c r="E125" s="112" t="s">
        <v>545</v>
      </c>
      <c r="F125" s="88"/>
      <c r="G125" s="111"/>
      <c r="H125" s="111"/>
      <c r="I125" s="111"/>
      <c r="J125" s="111" t="s">
        <v>56</v>
      </c>
      <c r="K125" s="89">
        <v>0</v>
      </c>
      <c r="L125" s="90"/>
      <c r="M125" s="113"/>
      <c r="N125" s="113"/>
      <c r="O125" s="113"/>
      <c r="P125" s="113"/>
      <c r="Q125" s="113"/>
      <c r="R125" s="114"/>
    </row>
    <row r="126" spans="2:18" s="104" customFormat="1" ht="27.6">
      <c r="B126" s="131" t="s">
        <v>448</v>
      </c>
      <c r="C126" s="88" t="s">
        <v>638</v>
      </c>
      <c r="D126" s="115" t="s">
        <v>502</v>
      </c>
      <c r="E126" s="112" t="s">
        <v>545</v>
      </c>
      <c r="F126" s="88"/>
      <c r="G126" s="111"/>
      <c r="H126" s="111"/>
      <c r="I126" s="111"/>
      <c r="J126" s="111" t="s">
        <v>56</v>
      </c>
      <c r="K126" s="89">
        <v>0</v>
      </c>
      <c r="L126" s="90"/>
      <c r="M126" s="113"/>
      <c r="N126" s="113"/>
      <c r="O126" s="113"/>
      <c r="P126" s="113"/>
      <c r="Q126" s="113"/>
      <c r="R126" s="114"/>
    </row>
    <row r="127" spans="2:18" s="104" customFormat="1" ht="27.6">
      <c r="B127" s="131" t="s">
        <v>449</v>
      </c>
      <c r="C127" s="88" t="s">
        <v>639</v>
      </c>
      <c r="D127" s="115" t="s">
        <v>502</v>
      </c>
      <c r="E127" s="112" t="s">
        <v>545</v>
      </c>
      <c r="F127" s="88"/>
      <c r="G127" s="111"/>
      <c r="H127" s="111"/>
      <c r="I127" s="111"/>
      <c r="J127" s="111" t="s">
        <v>56</v>
      </c>
      <c r="K127" s="89">
        <v>0</v>
      </c>
      <c r="L127" s="90"/>
      <c r="M127" s="113"/>
      <c r="N127" s="113"/>
      <c r="O127" s="113"/>
      <c r="P127" s="113"/>
      <c r="Q127" s="113"/>
      <c r="R127" s="114"/>
    </row>
    <row r="128" spans="2:18" s="104" customFormat="1" ht="27.6">
      <c r="B128" s="131" t="s">
        <v>450</v>
      </c>
      <c r="C128" s="88" t="s">
        <v>639</v>
      </c>
      <c r="D128" s="115" t="s">
        <v>502</v>
      </c>
      <c r="E128" s="112" t="s">
        <v>545</v>
      </c>
      <c r="F128" s="88"/>
      <c r="G128" s="111"/>
      <c r="H128" s="111"/>
      <c r="I128" s="111"/>
      <c r="J128" s="111" t="s">
        <v>56</v>
      </c>
      <c r="K128" s="89">
        <v>0</v>
      </c>
      <c r="L128" s="90"/>
      <c r="M128" s="113"/>
      <c r="N128" s="113"/>
      <c r="O128" s="113"/>
      <c r="P128" s="113"/>
      <c r="Q128" s="113"/>
      <c r="R128" s="114"/>
    </row>
    <row r="129" spans="2:18" s="104" customFormat="1" ht="27.6">
      <c r="B129" s="131" t="s">
        <v>451</v>
      </c>
      <c r="C129" s="88" t="s">
        <v>639</v>
      </c>
      <c r="D129" s="115" t="s">
        <v>502</v>
      </c>
      <c r="E129" s="112" t="s">
        <v>545</v>
      </c>
      <c r="F129" s="88"/>
      <c r="G129" s="111"/>
      <c r="H129" s="111"/>
      <c r="I129" s="111"/>
      <c r="J129" s="111" t="s">
        <v>56</v>
      </c>
      <c r="K129" s="89">
        <v>0</v>
      </c>
      <c r="L129" s="90"/>
      <c r="M129" s="113"/>
      <c r="N129" s="113"/>
      <c r="O129" s="113"/>
      <c r="P129" s="113"/>
      <c r="Q129" s="113"/>
      <c r="R129" s="114"/>
    </row>
    <row r="130" spans="2:18" s="104" customFormat="1" ht="27.6">
      <c r="B130" s="131" t="s">
        <v>452</v>
      </c>
      <c r="C130" s="88" t="s">
        <v>639</v>
      </c>
      <c r="D130" s="115" t="s">
        <v>502</v>
      </c>
      <c r="E130" s="112" t="s">
        <v>545</v>
      </c>
      <c r="F130" s="88"/>
      <c r="G130" s="111"/>
      <c r="H130" s="111"/>
      <c r="I130" s="111"/>
      <c r="J130" s="111" t="s">
        <v>56</v>
      </c>
      <c r="K130" s="89">
        <v>0</v>
      </c>
      <c r="L130" s="90"/>
      <c r="M130" s="113"/>
      <c r="N130" s="113"/>
      <c r="O130" s="113"/>
      <c r="P130" s="113"/>
      <c r="Q130" s="113"/>
      <c r="R130" s="114"/>
    </row>
    <row r="131" spans="2:18" s="104" customFormat="1" ht="27.6">
      <c r="B131" s="131" t="s">
        <v>453</v>
      </c>
      <c r="C131" s="88" t="s">
        <v>640</v>
      </c>
      <c r="D131" s="115" t="s">
        <v>502</v>
      </c>
      <c r="E131" s="112" t="s">
        <v>610</v>
      </c>
      <c r="F131" s="88"/>
      <c r="G131" s="111"/>
      <c r="H131" s="111"/>
      <c r="I131" s="111"/>
      <c r="J131" s="111" t="s">
        <v>56</v>
      </c>
      <c r="K131" s="89">
        <v>0</v>
      </c>
      <c r="L131" s="90"/>
      <c r="M131" s="113"/>
      <c r="N131" s="113"/>
      <c r="O131" s="113"/>
      <c r="P131" s="113"/>
      <c r="Q131" s="113"/>
      <c r="R131" s="114"/>
    </row>
    <row r="132" spans="2:18" s="104" customFormat="1" ht="27.6">
      <c r="B132" s="131" t="s">
        <v>454</v>
      </c>
      <c r="C132" s="88" t="s">
        <v>641</v>
      </c>
      <c r="D132" s="115" t="s">
        <v>502</v>
      </c>
      <c r="E132" s="112" t="s">
        <v>610</v>
      </c>
      <c r="F132" s="88"/>
      <c r="G132" s="111"/>
      <c r="H132" s="111"/>
      <c r="I132" s="111"/>
      <c r="J132" s="111" t="s">
        <v>56</v>
      </c>
      <c r="K132" s="89">
        <v>0</v>
      </c>
      <c r="L132" s="90"/>
      <c r="M132" s="113"/>
      <c r="N132" s="113"/>
      <c r="O132" s="113"/>
      <c r="P132" s="113"/>
      <c r="Q132" s="113"/>
      <c r="R132" s="114"/>
    </row>
    <row r="133" spans="2:18" s="104" customFormat="1" ht="27.6">
      <c r="B133" s="131" t="s">
        <v>455</v>
      </c>
      <c r="C133" s="88" t="s">
        <v>642</v>
      </c>
      <c r="D133" s="115" t="s">
        <v>502</v>
      </c>
      <c r="E133" s="112" t="s">
        <v>546</v>
      </c>
      <c r="F133" s="88"/>
      <c r="G133" s="111"/>
      <c r="H133" s="111"/>
      <c r="I133" s="111"/>
      <c r="J133" s="111" t="s">
        <v>56</v>
      </c>
      <c r="K133" s="89"/>
      <c r="L133" s="90"/>
      <c r="M133" s="113"/>
      <c r="N133" s="113"/>
      <c r="O133" s="113"/>
      <c r="P133" s="113"/>
      <c r="Q133" s="113"/>
      <c r="R133" s="114"/>
    </row>
    <row r="134" spans="2:18" s="104" customFormat="1" ht="27.6">
      <c r="B134" s="131" t="s">
        <v>456</v>
      </c>
      <c r="C134" s="88" t="s">
        <v>643</v>
      </c>
      <c r="D134" s="115" t="s">
        <v>502</v>
      </c>
      <c r="E134" s="112" t="s">
        <v>612</v>
      </c>
      <c r="F134" s="88" t="s">
        <v>648</v>
      </c>
      <c r="G134" s="111"/>
      <c r="H134" s="111"/>
      <c r="I134" s="111"/>
      <c r="J134" s="111" t="s">
        <v>56</v>
      </c>
      <c r="K134" s="89">
        <v>14290</v>
      </c>
      <c r="L134" s="90">
        <v>45629</v>
      </c>
      <c r="M134" s="113"/>
      <c r="N134" s="113"/>
      <c r="O134" s="113"/>
      <c r="P134" s="113"/>
      <c r="Q134" s="113"/>
      <c r="R134" s="114"/>
    </row>
    <row r="135" spans="2:18" s="104" customFormat="1" ht="27.6">
      <c r="B135" s="131" t="s">
        <v>536</v>
      </c>
      <c r="C135" s="88" t="s">
        <v>644</v>
      </c>
      <c r="D135" s="115" t="s">
        <v>502</v>
      </c>
      <c r="E135" s="112" t="s">
        <v>610</v>
      </c>
      <c r="F135" s="88" t="s">
        <v>649</v>
      </c>
      <c r="G135" s="111"/>
      <c r="H135" s="111"/>
      <c r="I135" s="111"/>
      <c r="J135" s="111" t="s">
        <v>56</v>
      </c>
      <c r="K135" s="89">
        <v>6716.67</v>
      </c>
      <c r="L135" s="90">
        <v>45702</v>
      </c>
      <c r="M135" s="113"/>
      <c r="N135" s="113"/>
      <c r="O135" s="113"/>
      <c r="P135" s="113"/>
      <c r="Q135" s="113"/>
      <c r="R135" s="114"/>
    </row>
    <row r="136" spans="2:18" s="104" customFormat="1" ht="27.6">
      <c r="B136" s="131" t="s">
        <v>537</v>
      </c>
      <c r="C136" s="88" t="s">
        <v>645</v>
      </c>
      <c r="D136" s="115" t="s">
        <v>502</v>
      </c>
      <c r="E136" s="112" t="s">
        <v>498</v>
      </c>
      <c r="F136" s="88" t="s">
        <v>650</v>
      </c>
      <c r="G136" s="111"/>
      <c r="H136" s="111"/>
      <c r="I136" s="111"/>
      <c r="J136" s="111" t="s">
        <v>56</v>
      </c>
      <c r="K136" s="89">
        <v>22555.56</v>
      </c>
      <c r="L136" s="90">
        <v>45807</v>
      </c>
      <c r="M136" s="113"/>
      <c r="N136" s="113"/>
      <c r="O136" s="113"/>
      <c r="P136" s="113"/>
      <c r="Q136" s="113"/>
      <c r="R136" s="114"/>
    </row>
    <row r="137" spans="2:18" s="104" customFormat="1" ht="27.6">
      <c r="B137" s="131" t="s">
        <v>538</v>
      </c>
      <c r="C137" s="88" t="s">
        <v>646</v>
      </c>
      <c r="D137" s="115" t="s">
        <v>502</v>
      </c>
      <c r="E137" s="112" t="s">
        <v>612</v>
      </c>
      <c r="F137" s="88" t="s">
        <v>651</v>
      </c>
      <c r="G137" s="111"/>
      <c r="H137" s="111"/>
      <c r="I137" s="111"/>
      <c r="J137" s="111" t="s">
        <v>56</v>
      </c>
      <c r="K137" s="89">
        <v>14638.89</v>
      </c>
      <c r="L137" s="90">
        <v>45841</v>
      </c>
      <c r="M137" s="113"/>
      <c r="N137" s="113"/>
      <c r="O137" s="113"/>
      <c r="P137" s="113"/>
      <c r="Q137" s="113"/>
      <c r="R137" s="114"/>
    </row>
    <row r="138" spans="2:18" s="104" customFormat="1" ht="27.6">
      <c r="B138" s="131" t="s">
        <v>539</v>
      </c>
      <c r="C138" s="88" t="s">
        <v>647</v>
      </c>
      <c r="D138" s="115" t="s">
        <v>502</v>
      </c>
      <c r="E138" s="112" t="s">
        <v>498</v>
      </c>
      <c r="F138" s="88" t="s">
        <v>652</v>
      </c>
      <c r="G138" s="111"/>
      <c r="H138" s="111"/>
      <c r="I138" s="111"/>
      <c r="J138" s="111" t="s">
        <v>56</v>
      </c>
      <c r="K138" s="89">
        <v>5500</v>
      </c>
      <c r="L138" s="90">
        <v>45903</v>
      </c>
      <c r="M138" s="113"/>
      <c r="N138" s="113"/>
      <c r="O138" s="113"/>
      <c r="P138" s="113"/>
      <c r="Q138" s="113"/>
      <c r="R138" s="114"/>
    </row>
    <row r="139" spans="2:18" s="104" customFormat="1" ht="27.6">
      <c r="B139" s="131" t="s">
        <v>540</v>
      </c>
      <c r="C139" s="88" t="s">
        <v>647</v>
      </c>
      <c r="D139" s="115" t="s">
        <v>502</v>
      </c>
      <c r="E139" s="112" t="s">
        <v>546</v>
      </c>
      <c r="F139" s="88" t="s">
        <v>653</v>
      </c>
      <c r="G139" s="111"/>
      <c r="H139" s="111"/>
      <c r="I139" s="111"/>
      <c r="J139" s="111" t="s">
        <v>56</v>
      </c>
      <c r="K139" s="89">
        <v>5500</v>
      </c>
      <c r="L139" s="90">
        <v>45903</v>
      </c>
      <c r="M139" s="113"/>
      <c r="N139" s="113"/>
      <c r="O139" s="113"/>
      <c r="P139" s="113"/>
      <c r="Q139" s="113"/>
      <c r="R139" s="114"/>
    </row>
    <row r="140" spans="2:18" s="104" customFormat="1" ht="27.6">
      <c r="B140" s="131" t="s">
        <v>457</v>
      </c>
      <c r="C140" s="88" t="s">
        <v>654</v>
      </c>
      <c r="D140" s="115" t="s">
        <v>503</v>
      </c>
      <c r="E140" s="112" t="s">
        <v>612</v>
      </c>
      <c r="F140" s="88"/>
      <c r="G140" s="111"/>
      <c r="H140" s="111"/>
      <c r="I140" s="111"/>
      <c r="J140" s="111" t="s">
        <v>56</v>
      </c>
      <c r="K140" s="89">
        <v>0</v>
      </c>
      <c r="L140" s="90"/>
      <c r="M140" s="113"/>
      <c r="N140" s="113"/>
      <c r="O140" s="113"/>
      <c r="P140" s="113"/>
      <c r="Q140" s="113"/>
      <c r="R140" s="114"/>
    </row>
    <row r="141" spans="2:18" s="104" customFormat="1" ht="27.6">
      <c r="B141" s="131" t="s">
        <v>458</v>
      </c>
      <c r="C141" s="88" t="s">
        <v>655</v>
      </c>
      <c r="D141" s="115" t="s">
        <v>503</v>
      </c>
      <c r="E141" s="112" t="s">
        <v>546</v>
      </c>
      <c r="F141" s="88"/>
      <c r="G141" s="111"/>
      <c r="H141" s="111"/>
      <c r="I141" s="111"/>
      <c r="J141" s="111" t="s">
        <v>56</v>
      </c>
      <c r="K141" s="89">
        <v>0</v>
      </c>
      <c r="L141" s="90"/>
      <c r="M141" s="113"/>
      <c r="N141" s="113"/>
      <c r="O141" s="113"/>
      <c r="P141" s="113"/>
      <c r="Q141" s="113"/>
      <c r="R141" s="114"/>
    </row>
    <row r="142" spans="2:18" s="104" customFormat="1" ht="27.6">
      <c r="B142" s="131" t="s">
        <v>459</v>
      </c>
      <c r="C142" s="88" t="s">
        <v>656</v>
      </c>
      <c r="D142" s="115" t="s">
        <v>503</v>
      </c>
      <c r="E142" s="112" t="s">
        <v>612</v>
      </c>
      <c r="F142" s="88"/>
      <c r="G142" s="111"/>
      <c r="H142" s="111"/>
      <c r="I142" s="111"/>
      <c r="J142" s="111" t="s">
        <v>56</v>
      </c>
      <c r="K142" s="89">
        <v>0</v>
      </c>
      <c r="L142" s="90">
        <v>42735</v>
      </c>
      <c r="M142" s="113"/>
      <c r="N142" s="113"/>
      <c r="O142" s="113"/>
      <c r="P142" s="113"/>
      <c r="Q142" s="113"/>
      <c r="R142" s="114"/>
    </row>
    <row r="143" spans="2:18" s="104" customFormat="1" ht="27.6">
      <c r="B143" s="131" t="s">
        <v>460</v>
      </c>
      <c r="C143" s="88" t="s">
        <v>657</v>
      </c>
      <c r="D143" s="115" t="s">
        <v>503</v>
      </c>
      <c r="E143" s="112" t="s">
        <v>498</v>
      </c>
      <c r="F143" s="88"/>
      <c r="G143" s="111"/>
      <c r="H143" s="111"/>
      <c r="I143" s="111"/>
      <c r="J143" s="111" t="s">
        <v>56</v>
      </c>
      <c r="K143" s="89">
        <v>0</v>
      </c>
      <c r="L143" s="90"/>
      <c r="M143" s="113"/>
      <c r="N143" s="113"/>
      <c r="O143" s="113"/>
      <c r="P143" s="113"/>
      <c r="Q143" s="113"/>
      <c r="R143" s="114"/>
    </row>
    <row r="144" spans="2:18" s="104" customFormat="1" ht="27.6">
      <c r="B144" s="131" t="s">
        <v>461</v>
      </c>
      <c r="C144" s="88" t="s">
        <v>658</v>
      </c>
      <c r="D144" s="115" t="s">
        <v>503</v>
      </c>
      <c r="E144" s="112" t="s">
        <v>545</v>
      </c>
      <c r="F144" s="88"/>
      <c r="G144" s="111"/>
      <c r="H144" s="111"/>
      <c r="I144" s="111"/>
      <c r="J144" s="111" t="s">
        <v>56</v>
      </c>
      <c r="K144" s="89">
        <v>0</v>
      </c>
      <c r="L144" s="90"/>
      <c r="M144" s="113"/>
      <c r="N144" s="113"/>
      <c r="O144" s="113"/>
      <c r="P144" s="113"/>
      <c r="Q144" s="113"/>
      <c r="R144" s="114"/>
    </row>
    <row r="145" spans="2:18" s="104" customFormat="1" ht="27.6">
      <c r="B145" s="131" t="s">
        <v>462</v>
      </c>
      <c r="C145" s="88" t="s">
        <v>659</v>
      </c>
      <c r="D145" s="115" t="s">
        <v>503</v>
      </c>
      <c r="E145" s="112" t="s">
        <v>498</v>
      </c>
      <c r="F145" s="88"/>
      <c r="G145" s="111"/>
      <c r="H145" s="111"/>
      <c r="I145" s="111"/>
      <c r="J145" s="111" t="s">
        <v>56</v>
      </c>
      <c r="K145" s="89">
        <v>0</v>
      </c>
      <c r="L145" s="90"/>
      <c r="M145" s="113"/>
      <c r="N145" s="113"/>
      <c r="O145" s="113"/>
      <c r="P145" s="113"/>
      <c r="Q145" s="113"/>
      <c r="R145" s="114"/>
    </row>
    <row r="146" spans="2:18" s="104" customFormat="1" ht="27.6">
      <c r="B146" s="131" t="s">
        <v>541</v>
      </c>
      <c r="C146" s="88" t="s">
        <v>660</v>
      </c>
      <c r="D146" s="115" t="s">
        <v>503</v>
      </c>
      <c r="E146" s="112" t="s">
        <v>498</v>
      </c>
      <c r="F146" s="88" t="s">
        <v>662</v>
      </c>
      <c r="G146" s="111"/>
      <c r="H146" s="111"/>
      <c r="I146" s="111"/>
      <c r="J146" s="111" t="s">
        <v>56</v>
      </c>
      <c r="K146" s="89">
        <v>10375.870000000001</v>
      </c>
      <c r="L146" s="90">
        <v>45754</v>
      </c>
      <c r="M146" s="113"/>
      <c r="N146" s="113"/>
      <c r="O146" s="113"/>
      <c r="P146" s="113"/>
      <c r="Q146" s="113"/>
      <c r="R146" s="114"/>
    </row>
    <row r="147" spans="2:18" s="104" customFormat="1" ht="27.6">
      <c r="B147" s="131" t="s">
        <v>542</v>
      </c>
      <c r="C147" s="88" t="s">
        <v>661</v>
      </c>
      <c r="D147" s="115" t="s">
        <v>503</v>
      </c>
      <c r="E147" s="112" t="s">
        <v>498</v>
      </c>
      <c r="F147" s="88" t="s">
        <v>662</v>
      </c>
      <c r="G147" s="111"/>
      <c r="H147" s="111"/>
      <c r="I147" s="111"/>
      <c r="J147" s="111" t="s">
        <v>56</v>
      </c>
      <c r="K147" s="89">
        <v>2704.8</v>
      </c>
      <c r="L147" s="90">
        <v>45754</v>
      </c>
      <c r="M147" s="113"/>
      <c r="N147" s="113"/>
      <c r="O147" s="113"/>
      <c r="P147" s="113"/>
      <c r="Q147" s="113"/>
      <c r="R147" s="114"/>
    </row>
    <row r="148" spans="2:18" s="104" customFormat="1" ht="27.6">
      <c r="B148" s="131" t="s">
        <v>463</v>
      </c>
      <c r="C148" s="88" t="s">
        <v>663</v>
      </c>
      <c r="D148" s="115" t="s">
        <v>505</v>
      </c>
      <c r="E148" s="112" t="s">
        <v>612</v>
      </c>
      <c r="F148" s="88" t="s">
        <v>664</v>
      </c>
      <c r="G148" s="111"/>
      <c r="H148" s="111"/>
      <c r="I148" s="111"/>
      <c r="J148" s="111" t="s">
        <v>56</v>
      </c>
      <c r="K148" s="89">
        <v>15199.2</v>
      </c>
      <c r="L148" s="90">
        <v>45016</v>
      </c>
      <c r="M148" s="113"/>
      <c r="N148" s="113"/>
      <c r="O148" s="113"/>
      <c r="P148" s="113"/>
      <c r="Q148" s="113"/>
      <c r="R148" s="114"/>
    </row>
    <row r="149" spans="2:18" s="104" customFormat="1" ht="41.4">
      <c r="B149" s="131" t="s">
        <v>665</v>
      </c>
      <c r="C149" s="88" t="s">
        <v>680</v>
      </c>
      <c r="D149" s="115" t="s">
        <v>679</v>
      </c>
      <c r="E149" s="112" t="s">
        <v>545</v>
      </c>
      <c r="F149" s="88" t="s">
        <v>676</v>
      </c>
      <c r="G149" s="111"/>
      <c r="H149" s="111"/>
      <c r="I149" s="111"/>
      <c r="J149" s="111" t="s">
        <v>56</v>
      </c>
      <c r="K149" s="89">
        <v>446635</v>
      </c>
      <c r="L149" s="90">
        <v>45677</v>
      </c>
      <c r="M149" s="113"/>
      <c r="N149" s="113"/>
      <c r="O149" s="113"/>
      <c r="P149" s="113"/>
      <c r="Q149" s="113"/>
      <c r="R149" s="114"/>
    </row>
    <row r="150" spans="2:18" s="104" customFormat="1" ht="27.6">
      <c r="B150" s="131" t="s">
        <v>670</v>
      </c>
      <c r="C150" s="88" t="s">
        <v>681</v>
      </c>
      <c r="D150" s="115" t="s">
        <v>679</v>
      </c>
      <c r="E150" s="112" t="s">
        <v>545</v>
      </c>
      <c r="F150" s="88" t="s">
        <v>677</v>
      </c>
      <c r="G150" s="111"/>
      <c r="H150" s="111"/>
      <c r="I150" s="111"/>
      <c r="J150" s="111" t="s">
        <v>56</v>
      </c>
      <c r="K150" s="89">
        <v>35895.4</v>
      </c>
      <c r="L150" s="90">
        <v>45686</v>
      </c>
      <c r="M150" s="113"/>
      <c r="N150" s="113"/>
      <c r="O150" s="113"/>
      <c r="P150" s="113"/>
      <c r="Q150" s="113"/>
      <c r="R150" s="114"/>
    </row>
    <row r="151" spans="2:18" s="104" customFormat="1" ht="27.6">
      <c r="B151" s="131" t="s">
        <v>669</v>
      </c>
      <c r="C151" s="88" t="s">
        <v>682</v>
      </c>
      <c r="D151" s="115" t="s">
        <v>679</v>
      </c>
      <c r="E151" s="112" t="s">
        <v>545</v>
      </c>
      <c r="F151" s="88" t="s">
        <v>677</v>
      </c>
      <c r="G151" s="111"/>
      <c r="H151" s="111"/>
      <c r="I151" s="111"/>
      <c r="J151" s="111" t="s">
        <v>56</v>
      </c>
      <c r="K151" s="89">
        <v>11841.67</v>
      </c>
      <c r="L151" s="90">
        <v>45687</v>
      </c>
      <c r="M151" s="113"/>
      <c r="N151" s="113"/>
      <c r="O151" s="113"/>
      <c r="P151" s="113"/>
      <c r="Q151" s="113"/>
      <c r="R151" s="114"/>
    </row>
    <row r="152" spans="2:18" s="104" customFormat="1" ht="27.6">
      <c r="B152" s="131" t="s">
        <v>668</v>
      </c>
      <c r="C152" s="88" t="s">
        <v>683</v>
      </c>
      <c r="D152" s="115" t="s">
        <v>679</v>
      </c>
      <c r="E152" s="112" t="s">
        <v>545</v>
      </c>
      <c r="F152" s="88" t="s">
        <v>677</v>
      </c>
      <c r="G152" s="111"/>
      <c r="H152" s="111"/>
      <c r="I152" s="111"/>
      <c r="J152" s="111" t="s">
        <v>56</v>
      </c>
      <c r="K152" s="89">
        <v>6536.6</v>
      </c>
      <c r="L152" s="90">
        <v>45688</v>
      </c>
      <c r="M152" s="113"/>
      <c r="N152" s="113"/>
      <c r="O152" s="113"/>
      <c r="P152" s="113"/>
      <c r="Q152" s="113"/>
      <c r="R152" s="114"/>
    </row>
    <row r="153" spans="2:18" s="104" customFormat="1" ht="27.6">
      <c r="B153" s="131" t="s">
        <v>667</v>
      </c>
      <c r="C153" s="88" t="s">
        <v>684</v>
      </c>
      <c r="D153" s="115" t="s">
        <v>679</v>
      </c>
      <c r="E153" s="112" t="s">
        <v>545</v>
      </c>
      <c r="F153" s="88" t="s">
        <v>677</v>
      </c>
      <c r="G153" s="111"/>
      <c r="H153" s="111"/>
      <c r="I153" s="111"/>
      <c r="J153" s="111" t="s">
        <v>56</v>
      </c>
      <c r="K153" s="89">
        <v>8431.27</v>
      </c>
      <c r="L153" s="90">
        <v>45689</v>
      </c>
      <c r="M153" s="113"/>
      <c r="N153" s="113"/>
      <c r="O153" s="113"/>
      <c r="P153" s="113"/>
      <c r="Q153" s="113"/>
      <c r="R153" s="114"/>
    </row>
    <row r="154" spans="2:18" s="104" customFormat="1" ht="27.6">
      <c r="B154" s="131" t="s">
        <v>671</v>
      </c>
      <c r="C154" s="88" t="s">
        <v>685</v>
      </c>
      <c r="D154" s="115" t="s">
        <v>679</v>
      </c>
      <c r="E154" s="112" t="s">
        <v>545</v>
      </c>
      <c r="F154" s="88" t="s">
        <v>677</v>
      </c>
      <c r="G154" s="111"/>
      <c r="H154" s="111"/>
      <c r="I154" s="111"/>
      <c r="J154" s="111" t="s">
        <v>56</v>
      </c>
      <c r="K154" s="89">
        <v>12125.87</v>
      </c>
      <c r="L154" s="90">
        <v>45690</v>
      </c>
      <c r="M154" s="113"/>
      <c r="N154" s="113"/>
      <c r="O154" s="113"/>
      <c r="P154" s="113"/>
      <c r="Q154" s="113"/>
      <c r="R154" s="114"/>
    </row>
    <row r="155" spans="2:18" s="104" customFormat="1" ht="27.6">
      <c r="B155" s="131" t="s">
        <v>672</v>
      </c>
      <c r="C155" s="88" t="s">
        <v>686</v>
      </c>
      <c r="D155" s="115" t="s">
        <v>679</v>
      </c>
      <c r="E155" s="112" t="s">
        <v>545</v>
      </c>
      <c r="F155" s="88" t="s">
        <v>677</v>
      </c>
      <c r="G155" s="111"/>
      <c r="H155" s="111"/>
      <c r="I155" s="111"/>
      <c r="J155" s="111" t="s">
        <v>56</v>
      </c>
      <c r="K155" s="89">
        <v>8999.67</v>
      </c>
      <c r="L155" s="90">
        <v>45691</v>
      </c>
      <c r="M155" s="113"/>
      <c r="N155" s="113"/>
      <c r="O155" s="113"/>
      <c r="P155" s="113"/>
      <c r="Q155" s="113"/>
      <c r="R155" s="114"/>
    </row>
    <row r="156" spans="2:18" s="104" customFormat="1" ht="27.6">
      <c r="B156" s="131" t="s">
        <v>673</v>
      </c>
      <c r="C156" s="88" t="s">
        <v>687</v>
      </c>
      <c r="D156" s="115" t="s">
        <v>679</v>
      </c>
      <c r="E156" s="112" t="s">
        <v>545</v>
      </c>
      <c r="F156" s="88" t="s">
        <v>677</v>
      </c>
      <c r="G156" s="111"/>
      <c r="H156" s="111"/>
      <c r="I156" s="111"/>
      <c r="J156" s="111" t="s">
        <v>56</v>
      </c>
      <c r="K156" s="89">
        <v>9279.7800000000007</v>
      </c>
      <c r="L156" s="90">
        <v>45692</v>
      </c>
      <c r="M156" s="113"/>
      <c r="N156" s="113"/>
      <c r="O156" s="113"/>
      <c r="P156" s="113"/>
      <c r="Q156" s="113"/>
      <c r="R156" s="114"/>
    </row>
    <row r="157" spans="2:18" s="104" customFormat="1" ht="27.6">
      <c r="B157" s="131" t="s">
        <v>674</v>
      </c>
      <c r="C157" s="88" t="s">
        <v>688</v>
      </c>
      <c r="D157" s="115" t="s">
        <v>679</v>
      </c>
      <c r="E157" s="112" t="s">
        <v>545</v>
      </c>
      <c r="F157" s="88" t="s">
        <v>677</v>
      </c>
      <c r="G157" s="111"/>
      <c r="H157" s="111"/>
      <c r="I157" s="111"/>
      <c r="J157" s="111" t="s">
        <v>56</v>
      </c>
      <c r="K157" s="89">
        <v>8810.2000000000007</v>
      </c>
      <c r="L157" s="90">
        <v>45693</v>
      </c>
      <c r="M157" s="113"/>
      <c r="N157" s="113"/>
      <c r="O157" s="113"/>
      <c r="P157" s="113"/>
      <c r="Q157" s="113"/>
      <c r="R157" s="114"/>
    </row>
    <row r="158" spans="2:18" s="104" customFormat="1" ht="27.6">
      <c r="B158" s="131" t="s">
        <v>675</v>
      </c>
      <c r="C158" s="88" t="s">
        <v>689</v>
      </c>
      <c r="D158" s="115" t="s">
        <v>679</v>
      </c>
      <c r="E158" s="112" t="s">
        <v>545</v>
      </c>
      <c r="F158" s="88" t="s">
        <v>677</v>
      </c>
      <c r="G158" s="111"/>
      <c r="H158" s="111"/>
      <c r="I158" s="111"/>
      <c r="J158" s="111" t="s">
        <v>56</v>
      </c>
      <c r="K158" s="89">
        <v>3130.28</v>
      </c>
      <c r="L158" s="90">
        <v>45693</v>
      </c>
      <c r="M158" s="113"/>
      <c r="N158" s="113"/>
      <c r="O158" s="113"/>
      <c r="P158" s="113"/>
      <c r="Q158" s="113"/>
      <c r="R158" s="114"/>
    </row>
    <row r="159" spans="2:18" s="104" customFormat="1" ht="41.4">
      <c r="B159" s="131" t="s">
        <v>666</v>
      </c>
      <c r="C159" s="88" t="s">
        <v>690</v>
      </c>
      <c r="D159" s="115" t="s">
        <v>679</v>
      </c>
      <c r="E159" s="112" t="s">
        <v>545</v>
      </c>
      <c r="F159" s="88" t="s">
        <v>678</v>
      </c>
      <c r="G159" s="111"/>
      <c r="H159" s="111"/>
      <c r="I159" s="111"/>
      <c r="J159" s="111" t="s">
        <v>56</v>
      </c>
      <c r="K159" s="89">
        <v>0</v>
      </c>
      <c r="L159" s="90">
        <v>46004</v>
      </c>
      <c r="M159" s="113"/>
      <c r="N159" s="113"/>
      <c r="O159" s="113"/>
      <c r="P159" s="113"/>
      <c r="Q159" s="113"/>
      <c r="R159" s="114"/>
    </row>
    <row r="160" spans="2:18" s="104" customFormat="1" ht="27.6">
      <c r="B160" s="131" t="s">
        <v>464</v>
      </c>
      <c r="C160" s="88" t="s">
        <v>691</v>
      </c>
      <c r="D160" s="115" t="s">
        <v>504</v>
      </c>
      <c r="E160" s="112" t="s">
        <v>545</v>
      </c>
      <c r="F160" s="88"/>
      <c r="G160" s="111"/>
      <c r="H160" s="111"/>
      <c r="I160" s="111"/>
      <c r="J160" s="111" t="s">
        <v>56</v>
      </c>
      <c r="K160" s="89">
        <v>0</v>
      </c>
      <c r="L160" s="90"/>
      <c r="M160" s="113"/>
      <c r="N160" s="113"/>
      <c r="O160" s="113"/>
      <c r="P160" s="113"/>
      <c r="Q160" s="113"/>
      <c r="R160" s="114"/>
    </row>
    <row r="161" spans="2:18" s="104" customFormat="1" ht="27.6">
      <c r="B161" s="131" t="s">
        <v>465</v>
      </c>
      <c r="C161" s="88" t="s">
        <v>692</v>
      </c>
      <c r="D161" s="115" t="s">
        <v>504</v>
      </c>
      <c r="E161" s="112" t="s">
        <v>545</v>
      </c>
      <c r="F161" s="88"/>
      <c r="G161" s="111"/>
      <c r="H161" s="111"/>
      <c r="I161" s="111"/>
      <c r="J161" s="111" t="s">
        <v>56</v>
      </c>
      <c r="K161" s="89">
        <v>0</v>
      </c>
      <c r="L161" s="90"/>
      <c r="M161" s="113"/>
      <c r="N161" s="113"/>
      <c r="O161" s="113"/>
      <c r="P161" s="113"/>
      <c r="Q161" s="113"/>
      <c r="R161" s="114"/>
    </row>
    <row r="162" spans="2:18" s="104" customFormat="1" ht="27.6">
      <c r="B162" s="131" t="s">
        <v>466</v>
      </c>
      <c r="C162" s="88" t="s">
        <v>693</v>
      </c>
      <c r="D162" s="115" t="s">
        <v>504</v>
      </c>
      <c r="E162" s="112" t="s">
        <v>545</v>
      </c>
      <c r="F162" s="88"/>
      <c r="G162" s="111"/>
      <c r="H162" s="111"/>
      <c r="I162" s="111"/>
      <c r="J162" s="111" t="s">
        <v>56</v>
      </c>
      <c r="K162" s="89">
        <v>0</v>
      </c>
      <c r="L162" s="90"/>
      <c r="M162" s="113"/>
      <c r="N162" s="113"/>
      <c r="O162" s="113"/>
      <c r="P162" s="113"/>
      <c r="Q162" s="113"/>
      <c r="R162" s="114"/>
    </row>
    <row r="163" spans="2:18" s="104" customFormat="1" ht="27.6">
      <c r="B163" s="131" t="s">
        <v>467</v>
      </c>
      <c r="C163" s="88" t="s">
        <v>694</v>
      </c>
      <c r="D163" s="115" t="s">
        <v>504</v>
      </c>
      <c r="E163" s="112" t="s">
        <v>545</v>
      </c>
      <c r="F163" s="88"/>
      <c r="G163" s="111"/>
      <c r="H163" s="111"/>
      <c r="I163" s="111"/>
      <c r="J163" s="111" t="s">
        <v>56</v>
      </c>
      <c r="K163" s="89">
        <v>0</v>
      </c>
      <c r="L163" s="90"/>
      <c r="M163" s="113"/>
      <c r="N163" s="113"/>
      <c r="O163" s="113"/>
      <c r="P163" s="113"/>
      <c r="Q163" s="113"/>
      <c r="R163" s="114"/>
    </row>
    <row r="164" spans="2:18" s="104" customFormat="1" ht="27.6">
      <c r="B164" s="131" t="s">
        <v>468</v>
      </c>
      <c r="C164" s="88" t="s">
        <v>695</v>
      </c>
      <c r="D164" s="115" t="s">
        <v>504</v>
      </c>
      <c r="E164" s="112" t="s">
        <v>545</v>
      </c>
      <c r="F164" s="88"/>
      <c r="G164" s="111"/>
      <c r="H164" s="111"/>
      <c r="I164" s="111"/>
      <c r="J164" s="111" t="s">
        <v>56</v>
      </c>
      <c r="K164" s="89">
        <v>0</v>
      </c>
      <c r="L164" s="90"/>
      <c r="M164" s="113"/>
      <c r="N164" s="113"/>
      <c r="O164" s="113"/>
      <c r="P164" s="113"/>
      <c r="Q164" s="113"/>
      <c r="R164" s="114"/>
    </row>
    <row r="165" spans="2:18" s="104" customFormat="1" ht="27.6">
      <c r="B165" s="131" t="s">
        <v>469</v>
      </c>
      <c r="C165" s="88" t="s">
        <v>696</v>
      </c>
      <c r="D165" s="115" t="s">
        <v>504</v>
      </c>
      <c r="E165" s="112" t="s">
        <v>545</v>
      </c>
      <c r="F165" s="88"/>
      <c r="G165" s="111"/>
      <c r="H165" s="111"/>
      <c r="I165" s="111"/>
      <c r="J165" s="111" t="s">
        <v>56</v>
      </c>
      <c r="K165" s="89">
        <v>0</v>
      </c>
      <c r="L165" s="90"/>
      <c r="M165" s="113"/>
      <c r="N165" s="113"/>
      <c r="O165" s="113"/>
      <c r="P165" s="113"/>
      <c r="Q165" s="113"/>
      <c r="R165" s="114"/>
    </row>
    <row r="166" spans="2:18" s="104" customFormat="1" ht="27.6">
      <c r="B166" s="131" t="s">
        <v>470</v>
      </c>
      <c r="C166" s="88" t="s">
        <v>697</v>
      </c>
      <c r="D166" s="115" t="s">
        <v>504</v>
      </c>
      <c r="E166" s="112" t="s">
        <v>545</v>
      </c>
      <c r="F166" s="88"/>
      <c r="G166" s="111"/>
      <c r="H166" s="111"/>
      <c r="I166" s="111"/>
      <c r="J166" s="111" t="s">
        <v>56</v>
      </c>
      <c r="K166" s="89">
        <v>0</v>
      </c>
      <c r="L166" s="90"/>
      <c r="M166" s="113"/>
      <c r="N166" s="113"/>
      <c r="O166" s="113"/>
      <c r="P166" s="113"/>
      <c r="Q166" s="113"/>
      <c r="R166" s="114"/>
    </row>
    <row r="167" spans="2:18" s="104" customFormat="1" ht="27.6">
      <c r="B167" s="131" t="s">
        <v>471</v>
      </c>
      <c r="C167" s="88" t="s">
        <v>698</v>
      </c>
      <c r="D167" s="115" t="s">
        <v>504</v>
      </c>
      <c r="E167" s="112" t="s">
        <v>545</v>
      </c>
      <c r="F167" s="88"/>
      <c r="G167" s="111"/>
      <c r="H167" s="111"/>
      <c r="I167" s="111"/>
      <c r="J167" s="111" t="s">
        <v>56</v>
      </c>
      <c r="K167" s="89">
        <v>0</v>
      </c>
      <c r="L167" s="90"/>
      <c r="M167" s="113"/>
      <c r="N167" s="113"/>
      <c r="O167" s="113"/>
      <c r="P167" s="113"/>
      <c r="Q167" s="113"/>
      <c r="R167" s="114"/>
    </row>
    <row r="168" spans="2:18" s="104" customFormat="1" ht="27.6">
      <c r="B168" s="131" t="s">
        <v>472</v>
      </c>
      <c r="C168" s="88" t="s">
        <v>699</v>
      </c>
      <c r="D168" s="115" t="s">
        <v>504</v>
      </c>
      <c r="E168" s="112" t="s">
        <v>545</v>
      </c>
      <c r="F168" s="88"/>
      <c r="G168" s="111"/>
      <c r="H168" s="111"/>
      <c r="I168" s="111"/>
      <c r="J168" s="111" t="s">
        <v>56</v>
      </c>
      <c r="K168" s="89">
        <v>0</v>
      </c>
      <c r="L168" s="90"/>
      <c r="M168" s="113"/>
      <c r="N168" s="113"/>
      <c r="O168" s="113"/>
      <c r="P168" s="113"/>
      <c r="Q168" s="113"/>
      <c r="R168" s="114"/>
    </row>
    <row r="169" spans="2:18" s="104" customFormat="1" ht="27.6">
      <c r="B169" s="131" t="s">
        <v>473</v>
      </c>
      <c r="C169" s="88" t="s">
        <v>550</v>
      </c>
      <c r="D169" s="115" t="s">
        <v>504</v>
      </c>
      <c r="E169" s="112" t="s">
        <v>545</v>
      </c>
      <c r="F169" s="88"/>
      <c r="G169" s="111"/>
      <c r="H169" s="111"/>
      <c r="I169" s="111"/>
      <c r="J169" s="111" t="s">
        <v>56</v>
      </c>
      <c r="K169" s="89">
        <v>0</v>
      </c>
      <c r="L169" s="90"/>
      <c r="M169" s="113"/>
      <c r="N169" s="113"/>
      <c r="O169" s="113"/>
      <c r="P169" s="113"/>
      <c r="Q169" s="113"/>
      <c r="R169" s="114"/>
    </row>
    <row r="170" spans="2:18" s="104" customFormat="1" ht="27.6">
      <c r="B170" s="131" t="s">
        <v>474</v>
      </c>
      <c r="C170" s="88" t="s">
        <v>550</v>
      </c>
      <c r="D170" s="115" t="s">
        <v>504</v>
      </c>
      <c r="E170" s="112" t="s">
        <v>545</v>
      </c>
      <c r="F170" s="88"/>
      <c r="G170" s="111"/>
      <c r="H170" s="111"/>
      <c r="I170" s="111"/>
      <c r="J170" s="111" t="s">
        <v>56</v>
      </c>
      <c r="K170" s="89">
        <v>0</v>
      </c>
      <c r="L170" s="90"/>
      <c r="M170" s="113"/>
      <c r="N170" s="113"/>
      <c r="O170" s="113"/>
      <c r="P170" s="113"/>
      <c r="Q170" s="113"/>
      <c r="R170" s="114"/>
    </row>
    <row r="171" spans="2:18" s="104" customFormat="1" ht="27.6">
      <c r="B171" s="131" t="s">
        <v>475</v>
      </c>
      <c r="C171" s="88" t="s">
        <v>550</v>
      </c>
      <c r="D171" s="115" t="s">
        <v>504</v>
      </c>
      <c r="E171" s="112" t="s">
        <v>545</v>
      </c>
      <c r="F171" s="88"/>
      <c r="G171" s="111"/>
      <c r="H171" s="111"/>
      <c r="I171" s="111"/>
      <c r="J171" s="111" t="s">
        <v>56</v>
      </c>
      <c r="K171" s="89">
        <v>0</v>
      </c>
      <c r="L171" s="90"/>
      <c r="M171" s="113"/>
      <c r="N171" s="113"/>
      <c r="O171" s="113"/>
      <c r="P171" s="113"/>
      <c r="Q171" s="113"/>
      <c r="R171" s="114"/>
    </row>
    <row r="172" spans="2:18" s="104" customFormat="1" ht="27.6">
      <c r="B172" s="131" t="s">
        <v>476</v>
      </c>
      <c r="C172" s="88" t="s">
        <v>550</v>
      </c>
      <c r="D172" s="115" t="s">
        <v>504</v>
      </c>
      <c r="E172" s="112" t="s">
        <v>545</v>
      </c>
      <c r="F172" s="88"/>
      <c r="G172" s="111"/>
      <c r="H172" s="111"/>
      <c r="I172" s="111"/>
      <c r="J172" s="111" t="s">
        <v>56</v>
      </c>
      <c r="K172" s="89">
        <v>0</v>
      </c>
      <c r="L172" s="90"/>
      <c r="M172" s="113"/>
      <c r="N172" s="113"/>
      <c r="O172" s="113"/>
      <c r="P172" s="113"/>
      <c r="Q172" s="113"/>
      <c r="R172" s="114"/>
    </row>
    <row r="173" spans="2:18" s="104" customFormat="1" ht="27.6">
      <c r="B173" s="131" t="s">
        <v>477</v>
      </c>
      <c r="C173" s="88" t="s">
        <v>550</v>
      </c>
      <c r="D173" s="115" t="s">
        <v>504</v>
      </c>
      <c r="E173" s="112" t="s">
        <v>545</v>
      </c>
      <c r="F173" s="88"/>
      <c r="G173" s="111"/>
      <c r="H173" s="111"/>
      <c r="I173" s="111"/>
      <c r="J173" s="111" t="s">
        <v>56</v>
      </c>
      <c r="K173" s="89">
        <v>0</v>
      </c>
      <c r="L173" s="90"/>
      <c r="M173" s="113"/>
      <c r="N173" s="113"/>
      <c r="O173" s="113"/>
      <c r="P173" s="113"/>
      <c r="Q173" s="113"/>
      <c r="R173" s="114"/>
    </row>
    <row r="174" spans="2:18" s="104" customFormat="1" ht="27.6">
      <c r="B174" s="131" t="s">
        <v>478</v>
      </c>
      <c r="C174" s="88" t="s">
        <v>550</v>
      </c>
      <c r="D174" s="115" t="s">
        <v>504</v>
      </c>
      <c r="E174" s="112" t="s">
        <v>545</v>
      </c>
      <c r="F174" s="88"/>
      <c r="G174" s="111"/>
      <c r="H174" s="111"/>
      <c r="I174" s="111"/>
      <c r="J174" s="111" t="s">
        <v>56</v>
      </c>
      <c r="K174" s="89">
        <v>0</v>
      </c>
      <c r="L174" s="90"/>
      <c r="M174" s="113"/>
      <c r="N174" s="113"/>
      <c r="O174" s="113"/>
      <c r="P174" s="113"/>
      <c r="Q174" s="113"/>
      <c r="R174" s="114"/>
    </row>
    <row r="175" spans="2:18" s="104" customFormat="1" ht="27.6">
      <c r="B175" s="131" t="s">
        <v>479</v>
      </c>
      <c r="C175" s="88" t="s">
        <v>550</v>
      </c>
      <c r="D175" s="115" t="s">
        <v>504</v>
      </c>
      <c r="E175" s="112" t="s">
        <v>545</v>
      </c>
      <c r="F175" s="88"/>
      <c r="G175" s="111"/>
      <c r="H175" s="111"/>
      <c r="I175" s="111"/>
      <c r="J175" s="111" t="s">
        <v>56</v>
      </c>
      <c r="K175" s="89">
        <v>0</v>
      </c>
      <c r="L175" s="90"/>
      <c r="M175" s="113"/>
      <c r="N175" s="113"/>
      <c r="O175" s="113"/>
      <c r="P175" s="113"/>
      <c r="Q175" s="113"/>
      <c r="R175" s="114"/>
    </row>
    <row r="176" spans="2:18" s="104" customFormat="1" ht="27.6">
      <c r="B176" s="131" t="s">
        <v>480</v>
      </c>
      <c r="C176" s="88" t="s">
        <v>550</v>
      </c>
      <c r="D176" s="115" t="s">
        <v>504</v>
      </c>
      <c r="E176" s="112" t="s">
        <v>545</v>
      </c>
      <c r="F176" s="88"/>
      <c r="G176" s="111"/>
      <c r="H176" s="111"/>
      <c r="I176" s="111"/>
      <c r="J176" s="111" t="s">
        <v>56</v>
      </c>
      <c r="K176" s="89">
        <v>0</v>
      </c>
      <c r="L176" s="90"/>
      <c r="M176" s="113"/>
      <c r="N176" s="113"/>
      <c r="O176" s="113"/>
      <c r="P176" s="113"/>
      <c r="Q176" s="113"/>
      <c r="R176" s="114"/>
    </row>
    <row r="177" spans="2:18" s="104" customFormat="1" ht="27.6">
      <c r="B177" s="131" t="s">
        <v>481</v>
      </c>
      <c r="C177" s="88" t="s">
        <v>550</v>
      </c>
      <c r="D177" s="115" t="s">
        <v>504</v>
      </c>
      <c r="E177" s="112" t="s">
        <v>545</v>
      </c>
      <c r="F177" s="88"/>
      <c r="G177" s="111"/>
      <c r="H177" s="111"/>
      <c r="I177" s="111"/>
      <c r="J177" s="111" t="s">
        <v>56</v>
      </c>
      <c r="K177" s="89">
        <v>0</v>
      </c>
      <c r="L177" s="90"/>
      <c r="M177" s="113"/>
      <c r="N177" s="113"/>
      <c r="O177" s="113"/>
      <c r="P177" s="113"/>
      <c r="Q177" s="113"/>
      <c r="R177" s="114"/>
    </row>
    <row r="178" spans="2:18" s="104" customFormat="1" ht="27.6">
      <c r="B178" s="131" t="s">
        <v>482</v>
      </c>
      <c r="C178" s="88" t="s">
        <v>550</v>
      </c>
      <c r="D178" s="115" t="s">
        <v>504</v>
      </c>
      <c r="E178" s="112" t="s">
        <v>545</v>
      </c>
      <c r="F178" s="88"/>
      <c r="G178" s="111"/>
      <c r="H178" s="111"/>
      <c r="I178" s="111"/>
      <c r="J178" s="111" t="s">
        <v>56</v>
      </c>
      <c r="K178" s="89">
        <v>0</v>
      </c>
      <c r="L178" s="90"/>
      <c r="M178" s="113"/>
      <c r="N178" s="113"/>
      <c r="O178" s="113"/>
      <c r="P178" s="113"/>
      <c r="Q178" s="113"/>
      <c r="R178" s="114"/>
    </row>
    <row r="179" spans="2:18" s="104" customFormat="1" ht="27.6">
      <c r="B179" s="131" t="s">
        <v>483</v>
      </c>
      <c r="C179" s="88" t="s">
        <v>550</v>
      </c>
      <c r="D179" s="115" t="s">
        <v>504</v>
      </c>
      <c r="E179" s="112" t="s">
        <v>545</v>
      </c>
      <c r="F179" s="88"/>
      <c r="G179" s="111"/>
      <c r="H179" s="111"/>
      <c r="I179" s="111"/>
      <c r="J179" s="111" t="s">
        <v>56</v>
      </c>
      <c r="K179" s="89">
        <v>0</v>
      </c>
      <c r="L179" s="90"/>
      <c r="M179" s="113"/>
      <c r="N179" s="113"/>
      <c r="O179" s="113"/>
      <c r="P179" s="113"/>
      <c r="Q179" s="113"/>
      <c r="R179" s="114"/>
    </row>
    <row r="180" spans="2:18" s="104" customFormat="1" ht="27.6">
      <c r="B180" s="131" t="s">
        <v>484</v>
      </c>
      <c r="C180" s="88" t="s">
        <v>550</v>
      </c>
      <c r="D180" s="115" t="s">
        <v>504</v>
      </c>
      <c r="E180" s="112" t="s">
        <v>545</v>
      </c>
      <c r="F180" s="88"/>
      <c r="G180" s="111"/>
      <c r="H180" s="111"/>
      <c r="I180" s="111"/>
      <c r="J180" s="111" t="s">
        <v>56</v>
      </c>
      <c r="K180" s="89">
        <v>0</v>
      </c>
      <c r="L180" s="90"/>
      <c r="M180" s="113"/>
      <c r="N180" s="113"/>
      <c r="O180" s="113"/>
      <c r="P180" s="113"/>
      <c r="Q180" s="113"/>
      <c r="R180" s="114"/>
    </row>
    <row r="181" spans="2:18" s="104" customFormat="1" ht="27.6">
      <c r="B181" s="131" t="s">
        <v>485</v>
      </c>
      <c r="C181" s="88" t="s">
        <v>550</v>
      </c>
      <c r="D181" s="115" t="s">
        <v>504</v>
      </c>
      <c r="E181" s="112" t="s">
        <v>545</v>
      </c>
      <c r="F181" s="88"/>
      <c r="G181" s="111"/>
      <c r="H181" s="111"/>
      <c r="I181" s="111"/>
      <c r="J181" s="111" t="s">
        <v>56</v>
      </c>
      <c r="K181" s="89">
        <v>0</v>
      </c>
      <c r="L181" s="90"/>
      <c r="M181" s="113"/>
      <c r="N181" s="113"/>
      <c r="O181" s="113"/>
      <c r="P181" s="113"/>
      <c r="Q181" s="113"/>
      <c r="R181" s="114"/>
    </row>
    <row r="182" spans="2:18" s="104" customFormat="1" ht="27.6">
      <c r="B182" s="131" t="s">
        <v>486</v>
      </c>
      <c r="C182" s="88" t="s">
        <v>549</v>
      </c>
      <c r="D182" s="115" t="s">
        <v>504</v>
      </c>
      <c r="E182" s="112" t="s">
        <v>545</v>
      </c>
      <c r="F182" s="88"/>
      <c r="G182" s="111"/>
      <c r="H182" s="111"/>
      <c r="I182" s="111"/>
      <c r="J182" s="111" t="s">
        <v>56</v>
      </c>
      <c r="K182" s="89">
        <v>0</v>
      </c>
      <c r="L182" s="90"/>
      <c r="M182" s="113"/>
      <c r="N182" s="113"/>
      <c r="O182" s="113"/>
      <c r="P182" s="113"/>
      <c r="Q182" s="113"/>
      <c r="R182" s="114"/>
    </row>
    <row r="183" spans="2:18" s="104" customFormat="1" ht="27.6">
      <c r="B183" s="131" t="s">
        <v>487</v>
      </c>
      <c r="C183" s="88" t="s">
        <v>548</v>
      </c>
      <c r="D183" s="115" t="s">
        <v>504</v>
      </c>
      <c r="E183" s="112" t="s">
        <v>545</v>
      </c>
      <c r="F183" s="88"/>
      <c r="G183" s="111"/>
      <c r="H183" s="111"/>
      <c r="I183" s="111"/>
      <c r="J183" s="111" t="s">
        <v>56</v>
      </c>
      <c r="K183" s="89">
        <v>0</v>
      </c>
      <c r="L183" s="90"/>
      <c r="M183" s="113"/>
      <c r="N183" s="113"/>
      <c r="O183" s="113"/>
      <c r="P183" s="113"/>
      <c r="Q183" s="113"/>
      <c r="R183" s="114"/>
    </row>
    <row r="184" spans="2:18" s="104" customFormat="1" ht="27.6">
      <c r="B184" s="131" t="s">
        <v>488</v>
      </c>
      <c r="C184" s="88" t="s">
        <v>547</v>
      </c>
      <c r="D184" s="115" t="s">
        <v>506</v>
      </c>
      <c r="E184" s="112" t="s">
        <v>546</v>
      </c>
      <c r="F184" s="88"/>
      <c r="G184" s="111"/>
      <c r="H184" s="111"/>
      <c r="I184" s="111"/>
      <c r="J184" s="111" t="s">
        <v>56</v>
      </c>
      <c r="K184" s="89">
        <v>0</v>
      </c>
      <c r="L184" s="90"/>
      <c r="M184" s="113"/>
      <c r="N184" s="113"/>
      <c r="O184" s="113"/>
      <c r="P184" s="113"/>
      <c r="Q184" s="113"/>
      <c r="R184" s="114"/>
    </row>
    <row r="185" spans="2:18" s="104" customFormat="1" ht="27.6">
      <c r="B185" s="131" t="s">
        <v>489</v>
      </c>
      <c r="C185" s="88" t="s">
        <v>527</v>
      </c>
      <c r="D185" s="115" t="s">
        <v>507</v>
      </c>
      <c r="E185" s="112" t="s">
        <v>544</v>
      </c>
      <c r="F185" s="88"/>
      <c r="G185" s="111"/>
      <c r="H185" s="111"/>
      <c r="I185" s="111"/>
      <c r="J185" s="111" t="s">
        <v>56</v>
      </c>
      <c r="K185" s="89">
        <v>0</v>
      </c>
      <c r="L185" s="90">
        <v>43800</v>
      </c>
      <c r="M185" s="113"/>
      <c r="N185" s="113"/>
      <c r="O185" s="113"/>
      <c r="P185" s="113"/>
      <c r="Q185" s="113"/>
      <c r="R185" s="114"/>
    </row>
    <row r="186" spans="2:18" s="104" customFormat="1" ht="27.6">
      <c r="B186" s="131" t="s">
        <v>490</v>
      </c>
      <c r="C186" s="88" t="s">
        <v>526</v>
      </c>
      <c r="D186" s="115" t="s">
        <v>507</v>
      </c>
      <c r="E186" s="112" t="s">
        <v>544</v>
      </c>
      <c r="F186" s="88"/>
      <c r="G186" s="111"/>
      <c r="H186" s="111"/>
      <c r="I186" s="111"/>
      <c r="J186" s="111" t="s">
        <v>56</v>
      </c>
      <c r="K186" s="89">
        <v>0</v>
      </c>
      <c r="L186" s="90">
        <v>43800</v>
      </c>
      <c r="M186" s="113"/>
      <c r="N186" s="113"/>
      <c r="O186" s="113"/>
      <c r="P186" s="113"/>
      <c r="Q186" s="113"/>
      <c r="R186" s="114"/>
    </row>
    <row r="187" spans="2:18" s="104" customFormat="1" ht="27.6">
      <c r="B187" s="131" t="s">
        <v>491</v>
      </c>
      <c r="C187" s="88" t="s">
        <v>525</v>
      </c>
      <c r="D187" s="115" t="s">
        <v>507</v>
      </c>
      <c r="E187" s="112" t="s">
        <v>544</v>
      </c>
      <c r="F187" s="88"/>
      <c r="G187" s="111"/>
      <c r="H187" s="111"/>
      <c r="I187" s="111"/>
      <c r="J187" s="111" t="s">
        <v>56</v>
      </c>
      <c r="K187" s="89">
        <v>0</v>
      </c>
      <c r="L187" s="90">
        <v>43800</v>
      </c>
      <c r="M187" s="113"/>
      <c r="N187" s="113"/>
      <c r="O187" s="113"/>
      <c r="P187" s="113"/>
      <c r="Q187" s="113"/>
      <c r="R187" s="114"/>
    </row>
    <row r="188" spans="2:18" s="104" customFormat="1" ht="27.6">
      <c r="B188" s="131" t="s">
        <v>492</v>
      </c>
      <c r="C188" s="88" t="s">
        <v>524</v>
      </c>
      <c r="D188" s="115" t="s">
        <v>508</v>
      </c>
      <c r="E188" s="112" t="s">
        <v>545</v>
      </c>
      <c r="F188" s="88"/>
      <c r="G188" s="111"/>
      <c r="H188" s="111"/>
      <c r="I188" s="111"/>
      <c r="J188" s="111" t="s">
        <v>56</v>
      </c>
      <c r="K188" s="89">
        <v>0</v>
      </c>
      <c r="L188" s="90">
        <v>44440</v>
      </c>
      <c r="M188" s="113"/>
      <c r="N188" s="113"/>
      <c r="O188" s="113"/>
      <c r="P188" s="113"/>
      <c r="Q188" s="113"/>
      <c r="R188" s="114"/>
    </row>
    <row r="189" spans="2:18" s="104" customFormat="1" ht="27.6">
      <c r="B189" s="131" t="s">
        <v>493</v>
      </c>
      <c r="C189" s="88" t="s">
        <v>524</v>
      </c>
      <c r="D189" s="115" t="s">
        <v>508</v>
      </c>
      <c r="E189" s="112" t="s">
        <v>545</v>
      </c>
      <c r="F189" s="88"/>
      <c r="G189" s="111"/>
      <c r="H189" s="111"/>
      <c r="I189" s="111"/>
      <c r="J189" s="111" t="s">
        <v>56</v>
      </c>
      <c r="K189" s="89">
        <v>0</v>
      </c>
      <c r="L189" s="90">
        <v>44440</v>
      </c>
      <c r="M189" s="113"/>
      <c r="N189" s="113"/>
      <c r="O189" s="113"/>
      <c r="P189" s="113"/>
      <c r="Q189" s="113"/>
      <c r="R189" s="114"/>
    </row>
    <row r="190" spans="2:18" s="104" customFormat="1" ht="27.6">
      <c r="B190" s="131" t="s">
        <v>494</v>
      </c>
      <c r="C190" s="88" t="s">
        <v>524</v>
      </c>
      <c r="D190" s="115" t="s">
        <v>508</v>
      </c>
      <c r="E190" s="112" t="s">
        <v>545</v>
      </c>
      <c r="F190" s="88"/>
      <c r="G190" s="111"/>
      <c r="H190" s="111"/>
      <c r="I190" s="111"/>
      <c r="J190" s="111" t="s">
        <v>56</v>
      </c>
      <c r="K190" s="89">
        <v>0</v>
      </c>
      <c r="L190" s="90">
        <v>44440</v>
      </c>
      <c r="M190" s="113"/>
      <c r="N190" s="113"/>
      <c r="O190" s="113"/>
      <c r="P190" s="113"/>
      <c r="Q190" s="113"/>
      <c r="R190" s="114"/>
    </row>
    <row r="191" spans="2:18" s="104" customFormat="1" ht="27.6">
      <c r="B191" s="131" t="s">
        <v>495</v>
      </c>
      <c r="C191" s="88" t="s">
        <v>523</v>
      </c>
      <c r="D191" s="115" t="s">
        <v>509</v>
      </c>
      <c r="E191" s="112" t="s">
        <v>544</v>
      </c>
      <c r="F191" s="88"/>
      <c r="G191" s="111"/>
      <c r="H191" s="111"/>
      <c r="I191" s="111"/>
      <c r="J191" s="111" t="s">
        <v>56</v>
      </c>
      <c r="K191" s="89">
        <v>0</v>
      </c>
      <c r="L191" s="90">
        <v>43800</v>
      </c>
      <c r="M191" s="113"/>
      <c r="N191" s="113"/>
      <c r="O191" s="113"/>
      <c r="P191" s="113"/>
      <c r="Q191" s="113"/>
      <c r="R191" s="114"/>
    </row>
    <row r="192" spans="2:18" s="104" customFormat="1" ht="27.6">
      <c r="B192" s="131" t="s">
        <v>496</v>
      </c>
      <c r="C192" s="88" t="s">
        <v>522</v>
      </c>
      <c r="D192" s="115" t="s">
        <v>509</v>
      </c>
      <c r="E192" s="112" t="s">
        <v>544</v>
      </c>
      <c r="F192" s="88"/>
      <c r="G192" s="111"/>
      <c r="H192" s="111"/>
      <c r="I192" s="111"/>
      <c r="J192" s="111" t="s">
        <v>56</v>
      </c>
      <c r="K192" s="89">
        <v>0</v>
      </c>
      <c r="L192" s="90">
        <v>43800</v>
      </c>
      <c r="M192" s="113"/>
      <c r="N192" s="113"/>
      <c r="O192" s="113"/>
      <c r="P192" s="113"/>
      <c r="Q192" s="113"/>
      <c r="R192" s="114"/>
    </row>
    <row r="193" spans="2:18" ht="15.6">
      <c r="B193" s="132"/>
      <c r="C193" s="116"/>
      <c r="D193" s="5">
        <f>SUM(D18:D81)</f>
        <v>0</v>
      </c>
      <c r="E193" s="116"/>
      <c r="F193" s="117"/>
      <c r="G193" s="116"/>
      <c r="H193" s="116"/>
      <c r="I193" s="116"/>
      <c r="J193" s="116"/>
      <c r="K193" s="127">
        <f>SUM(K18:K192)</f>
        <v>711413.91</v>
      </c>
      <c r="L193" s="91"/>
      <c r="M193" s="2"/>
      <c r="N193" s="2"/>
      <c r="O193" s="2"/>
      <c r="P193" s="2">
        <f>SUM(P18:P81)</f>
        <v>0</v>
      </c>
      <c r="Q193" s="2">
        <f>SUM(Q18:Q81)</f>
        <v>0</v>
      </c>
      <c r="R193" s="2">
        <f>SUM(R18:R81)</f>
        <v>0</v>
      </c>
    </row>
    <row r="194" spans="2:18">
      <c r="B194" s="93"/>
    </row>
    <row r="195" spans="2:18">
      <c r="B195" s="93"/>
    </row>
    <row r="196" spans="2:18">
      <c r="B196" s="128" t="s">
        <v>347</v>
      </c>
      <c r="K196" s="133"/>
    </row>
    <row r="197" spans="2:18">
      <c r="B197" s="93"/>
    </row>
    <row r="198" spans="2:18">
      <c r="B198" s="93"/>
    </row>
    <row r="199" spans="2:18">
      <c r="B199" s="93"/>
    </row>
    <row r="200" spans="2:18">
      <c r="B200" s="93"/>
    </row>
    <row r="201" spans="2:18">
      <c r="B201" s="93"/>
    </row>
    <row r="202" spans="2:18">
      <c r="B202" s="93"/>
    </row>
    <row r="203" spans="2:18">
      <c r="B203" s="93"/>
    </row>
    <row r="204" spans="2:18">
      <c r="B204" s="93"/>
    </row>
    <row r="205" spans="2:18">
      <c r="B205" s="93"/>
    </row>
    <row r="206" spans="2:18">
      <c r="B206" s="93"/>
    </row>
    <row r="207" spans="2:18">
      <c r="B207" s="93"/>
    </row>
    <row r="208" spans="2:18">
      <c r="B208" s="93"/>
    </row>
    <row r="209" spans="2:2">
      <c r="B209" s="93"/>
    </row>
    <row r="210" spans="2:2">
      <c r="B210" s="93"/>
    </row>
    <row r="211" spans="2:2">
      <c r="B211" s="93"/>
    </row>
    <row r="212" spans="2:2">
      <c r="B212" s="93"/>
    </row>
    <row r="213" spans="2:2">
      <c r="B213" s="93"/>
    </row>
    <row r="214" spans="2:2">
      <c r="B214" s="93"/>
    </row>
    <row r="215" spans="2:2">
      <c r="B215" s="93"/>
    </row>
  </sheetData>
  <sheetProtection formatCells="0" formatColumns="0" formatRows="0" insertRows="0" deleteRows="0" selectLockedCells="1"/>
  <mergeCells count="22">
    <mergeCell ref="R16:R17"/>
    <mergeCell ref="G16:G17"/>
    <mergeCell ref="H16:H17"/>
    <mergeCell ref="I16:I17"/>
    <mergeCell ref="J16:J17"/>
    <mergeCell ref="K16:K17"/>
    <mergeCell ref="L16:L17"/>
    <mergeCell ref="M16:M17"/>
    <mergeCell ref="N16:N17"/>
    <mergeCell ref="O16:O17"/>
    <mergeCell ref="P16:P17"/>
    <mergeCell ref="Q16:Q17"/>
    <mergeCell ref="B16:B17"/>
    <mergeCell ref="C16:C17"/>
    <mergeCell ref="D16:D17"/>
    <mergeCell ref="E16:E17"/>
    <mergeCell ref="F16:F17"/>
    <mergeCell ref="B10:C10"/>
    <mergeCell ref="D10:G10"/>
    <mergeCell ref="B11:C11"/>
    <mergeCell ref="D11:G11"/>
    <mergeCell ref="B15:R15"/>
  </mergeCells>
  <phoneticPr fontId="39" type="noConversion"/>
  <dataValidations disablePrompts="1" count="1">
    <dataValidation type="list" allowBlank="1" showInputMessage="1" showErrorMessage="1" sqref="B12" xr:uid="{00000000-0002-0000-0100-000000000000}">
      <formula1>#REF!</formula1>
    </dataValidation>
  </dataValidations>
  <pageMargins left="0.35" right="0.16" top="0.34" bottom="0.34" header="0.31496062992125984" footer="0.31496062992125984"/>
  <pageSetup scale="4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B6:U92"/>
  <sheetViews>
    <sheetView topLeftCell="F67" zoomScale="95" zoomScaleNormal="90" workbookViewId="0">
      <selection activeCell="O81" sqref="O81"/>
    </sheetView>
  </sheetViews>
  <sheetFormatPr baseColWidth="10" defaultColWidth="11.44140625" defaultRowHeight="15"/>
  <cols>
    <col min="1" max="1" width="3.33203125" style="11" customWidth="1"/>
    <col min="2" max="2" width="4.6640625" style="11" customWidth="1"/>
    <col min="3" max="3" width="46.44140625" style="11" bestFit="1" customWidth="1"/>
    <col min="4" max="4" width="44" style="11" customWidth="1"/>
    <col min="5" max="5" width="14.33203125" style="11" customWidth="1"/>
    <col min="6" max="6" width="19.88671875" style="68" customWidth="1"/>
    <col min="7" max="7" width="44.5546875" style="11" customWidth="1"/>
    <col min="8" max="8" width="22.5546875" style="7" customWidth="1"/>
    <col min="9" max="9" width="9.33203125" style="11" customWidth="1"/>
    <col min="10" max="10" width="17.44140625" style="11" bestFit="1" customWidth="1"/>
    <col min="11" max="11" width="14.109375" style="11" customWidth="1"/>
    <col min="12" max="12" width="9.109375" style="11" customWidth="1"/>
    <col min="13" max="13" width="10.33203125" style="11" customWidth="1"/>
    <col min="14" max="14" width="33.109375" style="11" bestFit="1" customWidth="1"/>
    <col min="15" max="15" width="15.109375" style="11" bestFit="1" customWidth="1"/>
    <col min="16" max="16" width="5.6640625" style="11" customWidth="1"/>
    <col min="17" max="17" width="6" style="11" customWidth="1"/>
    <col min="18" max="18" width="5.44140625" style="11" customWidth="1"/>
    <col min="19" max="19" width="15.109375" style="11" customWidth="1"/>
    <col min="20" max="20" width="23.109375" style="11" customWidth="1"/>
    <col min="21" max="21" width="16.44140625" style="11" bestFit="1" customWidth="1"/>
    <col min="22" max="16384" width="11.44140625" style="11"/>
  </cols>
  <sheetData>
    <row r="6" spans="2:20" s="7" customFormat="1">
      <c r="F6" s="8"/>
      <c r="I6" s="9"/>
    </row>
    <row r="7" spans="2:20" s="7" customFormat="1">
      <c r="F7" s="8"/>
      <c r="I7" s="9"/>
    </row>
    <row r="8" spans="2:20" s="7" customFormat="1">
      <c r="F8" s="8"/>
      <c r="I8" s="9"/>
    </row>
    <row r="9" spans="2:20" s="7" customFormat="1">
      <c r="F9" s="8"/>
      <c r="I9" s="9"/>
    </row>
    <row r="10" spans="2:20" s="7" customFormat="1" ht="15.6">
      <c r="B10" s="10" t="s">
        <v>0</v>
      </c>
      <c r="C10" s="11"/>
      <c r="D10" s="6" t="s">
        <v>47</v>
      </c>
      <c r="F10" s="8"/>
      <c r="I10" s="9"/>
    </row>
    <row r="11" spans="2:20" s="7" customFormat="1" ht="19.5" customHeight="1">
      <c r="B11" s="10" t="s">
        <v>48</v>
      </c>
      <c r="C11" s="11"/>
      <c r="D11" s="1" t="s">
        <v>60</v>
      </c>
      <c r="E11" s="13"/>
      <c r="F11" s="8"/>
      <c r="I11" s="9"/>
    </row>
    <row r="12" spans="2:20" s="7" customFormat="1" ht="15.6">
      <c r="B12" s="10"/>
      <c r="C12" s="11"/>
      <c r="D12" s="12"/>
      <c r="E12" s="13"/>
      <c r="F12" s="8"/>
      <c r="I12" s="9"/>
    </row>
    <row r="13" spans="2:20" s="7" customFormat="1" ht="15.6">
      <c r="B13" s="10" t="s">
        <v>21</v>
      </c>
      <c r="C13" s="10"/>
      <c r="E13" s="13"/>
      <c r="F13" s="8"/>
      <c r="I13" s="9"/>
    </row>
    <row r="14" spans="2:20" ht="51.75" customHeight="1" thickBot="1">
      <c r="B14" s="14"/>
      <c r="C14" s="14"/>
      <c r="D14" s="15"/>
      <c r="E14" s="14"/>
      <c r="F14" s="16"/>
      <c r="G14" s="14"/>
      <c r="H14" s="17"/>
      <c r="I14" s="9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</row>
    <row r="15" spans="2:20" s="12" customFormat="1" ht="15" customHeight="1" thickBot="1">
      <c r="B15" s="164" t="s">
        <v>22</v>
      </c>
      <c r="C15" s="156" t="s">
        <v>23</v>
      </c>
      <c r="D15" s="154" t="s">
        <v>45</v>
      </c>
      <c r="E15" s="156" t="s">
        <v>24</v>
      </c>
      <c r="F15" s="166" t="s">
        <v>25</v>
      </c>
      <c r="G15" s="156" t="s">
        <v>26</v>
      </c>
      <c r="H15" s="154" t="s">
        <v>27</v>
      </c>
      <c r="I15" s="156" t="s">
        <v>28</v>
      </c>
      <c r="J15" s="158" t="s">
        <v>29</v>
      </c>
      <c r="K15" s="159"/>
      <c r="L15" s="159"/>
      <c r="M15" s="160"/>
      <c r="N15" s="156" t="s">
        <v>30</v>
      </c>
      <c r="O15" s="161" t="s">
        <v>31</v>
      </c>
      <c r="P15" s="162"/>
      <c r="Q15" s="162"/>
      <c r="R15" s="163"/>
      <c r="S15" s="156" t="s">
        <v>30</v>
      </c>
      <c r="T15" s="156" t="s">
        <v>46</v>
      </c>
    </row>
    <row r="16" spans="2:20" s="12" customFormat="1" ht="100.5" customHeight="1" thickBot="1">
      <c r="B16" s="165"/>
      <c r="C16" s="157"/>
      <c r="D16" s="155"/>
      <c r="E16" s="157"/>
      <c r="F16" s="167"/>
      <c r="G16" s="157"/>
      <c r="H16" s="155"/>
      <c r="I16" s="157"/>
      <c r="J16" s="18" t="s">
        <v>32</v>
      </c>
      <c r="K16" s="18" t="s">
        <v>33</v>
      </c>
      <c r="L16" s="158" t="s">
        <v>34</v>
      </c>
      <c r="M16" s="160"/>
      <c r="N16" s="157"/>
      <c r="O16" s="18" t="s">
        <v>35</v>
      </c>
      <c r="P16" s="158" t="s">
        <v>36</v>
      </c>
      <c r="Q16" s="159"/>
      <c r="R16" s="160"/>
      <c r="S16" s="157"/>
      <c r="T16" s="157"/>
    </row>
    <row r="17" spans="2:20" s="12" customFormat="1" ht="35.25" customHeight="1">
      <c r="B17" s="19"/>
      <c r="C17" s="19"/>
      <c r="D17" s="19"/>
      <c r="E17" s="19"/>
      <c r="F17" s="20"/>
      <c r="G17" s="19"/>
      <c r="H17" s="19"/>
      <c r="I17" s="19"/>
      <c r="J17" s="19" t="s">
        <v>1</v>
      </c>
      <c r="K17" s="19" t="s">
        <v>2</v>
      </c>
      <c r="L17" s="19" t="s">
        <v>3</v>
      </c>
      <c r="M17" s="19" t="s">
        <v>4</v>
      </c>
      <c r="N17" s="21" t="s">
        <v>37</v>
      </c>
      <c r="O17" s="19" t="s">
        <v>5</v>
      </c>
      <c r="P17" s="19" t="s">
        <v>7</v>
      </c>
      <c r="Q17" s="19" t="s">
        <v>8</v>
      </c>
      <c r="R17" s="19" t="s">
        <v>6</v>
      </c>
      <c r="S17" s="21" t="s">
        <v>38</v>
      </c>
      <c r="T17" s="21" t="s">
        <v>39</v>
      </c>
    </row>
    <row r="18" spans="2:20" s="12" customFormat="1" ht="25.5" customHeight="1">
      <c r="B18" s="168" t="s">
        <v>40</v>
      </c>
      <c r="C18" s="169"/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169"/>
      <c r="T18" s="170"/>
    </row>
    <row r="19" spans="2:20" s="31" customFormat="1" ht="24.9" customHeight="1">
      <c r="B19" s="22">
        <v>1</v>
      </c>
      <c r="C19" s="23" t="s">
        <v>63</v>
      </c>
      <c r="D19" s="23" t="s">
        <v>64</v>
      </c>
      <c r="E19" s="24">
        <v>1</v>
      </c>
      <c r="F19" s="25" t="s">
        <v>65</v>
      </c>
      <c r="G19" s="23" t="s">
        <v>66</v>
      </c>
      <c r="H19" s="26">
        <v>43388</v>
      </c>
      <c r="I19" s="25"/>
      <c r="J19" s="84">
        <v>34541.250000000007</v>
      </c>
      <c r="K19" s="28">
        <v>0</v>
      </c>
      <c r="L19" s="28"/>
      <c r="M19" s="28"/>
      <c r="N19" s="29">
        <f>SUM(J19:M19)</f>
        <v>34541.250000000007</v>
      </c>
      <c r="O19" s="28">
        <v>2541.25</v>
      </c>
      <c r="P19" s="28"/>
      <c r="Q19" s="28"/>
      <c r="R19" s="28"/>
      <c r="S19" s="30">
        <f>SUM(O19:R19)</f>
        <v>2541.25</v>
      </c>
      <c r="T19" s="30">
        <f>N19-S19</f>
        <v>32000.000000000007</v>
      </c>
    </row>
    <row r="20" spans="2:20" s="31" customFormat="1" ht="24.9" customHeight="1">
      <c r="B20" s="22">
        <v>2</v>
      </c>
      <c r="C20" s="23" t="s">
        <v>67</v>
      </c>
      <c r="D20" s="23" t="s">
        <v>68</v>
      </c>
      <c r="E20" s="24">
        <v>2</v>
      </c>
      <c r="F20" s="23" t="s">
        <v>69</v>
      </c>
      <c r="G20" s="23" t="s">
        <v>66</v>
      </c>
      <c r="H20" s="26">
        <v>43388</v>
      </c>
      <c r="I20" s="25"/>
      <c r="J20" s="84">
        <v>4118.88</v>
      </c>
      <c r="K20" s="84">
        <v>381.11999999999995</v>
      </c>
      <c r="L20" s="27"/>
      <c r="M20" s="27"/>
      <c r="N20" s="29">
        <f t="shared" ref="N20:N73" si="0">SUM(J20:M20)</f>
        <v>4500</v>
      </c>
      <c r="O20" s="84"/>
      <c r="P20" s="28"/>
      <c r="Q20" s="28"/>
      <c r="R20" s="28"/>
      <c r="S20" s="30">
        <f t="shared" ref="S20:S73" si="1">SUM(O20:R20)</f>
        <v>0</v>
      </c>
      <c r="T20" s="30">
        <f t="shared" ref="T20:T73" si="2">N20-S20</f>
        <v>4500</v>
      </c>
    </row>
    <row r="21" spans="2:20" s="12" customFormat="1" ht="24.9" customHeight="1">
      <c r="B21" s="22">
        <v>3</v>
      </c>
      <c r="C21" s="32" t="s">
        <v>70</v>
      </c>
      <c r="D21" s="32" t="s">
        <v>71</v>
      </c>
      <c r="E21" s="24">
        <v>3</v>
      </c>
      <c r="F21" s="24" t="s">
        <v>72</v>
      </c>
      <c r="G21" s="33" t="s">
        <v>66</v>
      </c>
      <c r="H21" s="26">
        <v>43388</v>
      </c>
      <c r="I21" s="24"/>
      <c r="J21" s="38">
        <v>224428</v>
      </c>
      <c r="K21" s="38">
        <v>0</v>
      </c>
      <c r="L21" s="34"/>
      <c r="M21" s="34"/>
      <c r="N21" s="35">
        <f t="shared" si="0"/>
        <v>224428</v>
      </c>
      <c r="O21" s="38">
        <v>34428</v>
      </c>
      <c r="P21" s="38"/>
      <c r="Q21" s="38"/>
      <c r="R21" s="38"/>
      <c r="S21" s="36">
        <f t="shared" si="1"/>
        <v>34428</v>
      </c>
      <c r="T21" s="36">
        <f t="shared" si="2"/>
        <v>190000</v>
      </c>
    </row>
    <row r="22" spans="2:20" s="12" customFormat="1" ht="24.9" customHeight="1">
      <c r="B22" s="22">
        <v>4</v>
      </c>
      <c r="C22" s="32" t="s">
        <v>73</v>
      </c>
      <c r="D22" s="32" t="s">
        <v>74</v>
      </c>
      <c r="E22" s="24">
        <v>4</v>
      </c>
      <c r="F22" s="37" t="s">
        <v>75</v>
      </c>
      <c r="G22" s="33" t="s">
        <v>66</v>
      </c>
      <c r="H22" s="26">
        <v>43388</v>
      </c>
      <c r="I22" s="24"/>
      <c r="J22" s="38">
        <v>62043.79</v>
      </c>
      <c r="K22" s="38"/>
      <c r="L22" s="38"/>
      <c r="M22" s="38"/>
      <c r="N22" s="35">
        <f t="shared" si="0"/>
        <v>62043.79</v>
      </c>
      <c r="O22" s="38">
        <v>1743.7900000000009</v>
      </c>
      <c r="P22" s="38"/>
      <c r="Q22" s="38"/>
      <c r="R22" s="38"/>
      <c r="S22" s="36">
        <f t="shared" si="1"/>
        <v>1743.7900000000009</v>
      </c>
      <c r="T22" s="36">
        <f t="shared" si="2"/>
        <v>60300</v>
      </c>
    </row>
    <row r="23" spans="2:20" s="12" customFormat="1" ht="24.9" customHeight="1">
      <c r="B23" s="22">
        <v>5</v>
      </c>
      <c r="C23" s="32" t="s">
        <v>76</v>
      </c>
      <c r="D23" s="32" t="s">
        <v>77</v>
      </c>
      <c r="E23" s="24">
        <v>5</v>
      </c>
      <c r="F23" s="24" t="s">
        <v>78</v>
      </c>
      <c r="G23" s="33" t="s">
        <v>66</v>
      </c>
      <c r="H23" s="26">
        <v>43388</v>
      </c>
      <c r="I23" s="24"/>
      <c r="J23" s="38">
        <v>52269.99000000002</v>
      </c>
      <c r="K23" s="38"/>
      <c r="L23" s="34"/>
      <c r="M23" s="34"/>
      <c r="N23" s="35">
        <f t="shared" si="0"/>
        <v>52269.99000000002</v>
      </c>
      <c r="O23" s="85">
        <v>1119.9900000000009</v>
      </c>
      <c r="P23" s="38"/>
      <c r="Q23" s="38"/>
      <c r="R23" s="38"/>
      <c r="S23" s="36">
        <f t="shared" si="1"/>
        <v>1119.9900000000009</v>
      </c>
      <c r="T23" s="36">
        <f t="shared" si="2"/>
        <v>51150.000000000022</v>
      </c>
    </row>
    <row r="24" spans="2:20" s="12" customFormat="1" ht="24.9" customHeight="1">
      <c r="B24" s="22">
        <v>6</v>
      </c>
      <c r="C24" s="32" t="s">
        <v>79</v>
      </c>
      <c r="D24" s="32" t="s">
        <v>80</v>
      </c>
      <c r="E24" s="24">
        <v>6</v>
      </c>
      <c r="F24" s="24" t="s">
        <v>81</v>
      </c>
      <c r="G24" s="33" t="s">
        <v>66</v>
      </c>
      <c r="H24" s="26">
        <v>43388</v>
      </c>
      <c r="I24" s="24"/>
      <c r="J24" s="38">
        <v>47771.539999999994</v>
      </c>
      <c r="K24" s="38">
        <v>279.89999999999964</v>
      </c>
      <c r="L24" s="34"/>
      <c r="M24" s="34"/>
      <c r="N24" s="35">
        <f t="shared" si="0"/>
        <v>48051.439999999995</v>
      </c>
      <c r="O24" s="38">
        <v>51.440000000000026</v>
      </c>
      <c r="P24" s="38"/>
      <c r="Q24" s="38"/>
      <c r="R24" s="38"/>
      <c r="S24" s="36">
        <f t="shared" si="1"/>
        <v>51.440000000000026</v>
      </c>
      <c r="T24" s="36">
        <f t="shared" si="2"/>
        <v>47999.999999999993</v>
      </c>
    </row>
    <row r="25" spans="2:20" s="12" customFormat="1" ht="24.9" customHeight="1">
      <c r="B25" s="22">
        <v>7</v>
      </c>
      <c r="C25" s="32" t="s">
        <v>82</v>
      </c>
      <c r="D25" s="32" t="s">
        <v>83</v>
      </c>
      <c r="E25" s="24">
        <v>7</v>
      </c>
      <c r="F25" s="24" t="s">
        <v>84</v>
      </c>
      <c r="G25" s="33" t="s">
        <v>66</v>
      </c>
      <c r="H25" s="26">
        <v>43388</v>
      </c>
      <c r="I25" s="24"/>
      <c r="J25" s="38">
        <v>96076.34</v>
      </c>
      <c r="K25" s="38"/>
      <c r="L25" s="34"/>
      <c r="M25" s="34"/>
      <c r="N25" s="35">
        <f t="shared" si="0"/>
        <v>96076.34</v>
      </c>
      <c r="O25" s="38">
        <v>8476.34</v>
      </c>
      <c r="P25" s="38"/>
      <c r="Q25" s="38"/>
      <c r="R25" s="38"/>
      <c r="S25" s="36">
        <f t="shared" si="1"/>
        <v>8476.34</v>
      </c>
      <c r="T25" s="36">
        <f t="shared" si="2"/>
        <v>87600</v>
      </c>
    </row>
    <row r="26" spans="2:20" s="12" customFormat="1" ht="24.9" customHeight="1">
      <c r="B26" s="22">
        <v>8</v>
      </c>
      <c r="C26" s="32" t="s">
        <v>85</v>
      </c>
      <c r="D26" s="32" t="s">
        <v>86</v>
      </c>
      <c r="E26" s="24">
        <v>8</v>
      </c>
      <c r="F26" s="24" t="s">
        <v>87</v>
      </c>
      <c r="G26" s="33" t="s">
        <v>66</v>
      </c>
      <c r="H26" s="26">
        <v>43388</v>
      </c>
      <c r="I26" s="24"/>
      <c r="J26" s="85">
        <v>23134.339999999997</v>
      </c>
      <c r="K26" s="85">
        <v>181.89999999999998</v>
      </c>
      <c r="L26" s="34"/>
      <c r="M26" s="34"/>
      <c r="N26" s="35">
        <f t="shared" si="0"/>
        <v>23316.239999999998</v>
      </c>
      <c r="O26" s="38">
        <v>216.24000000000024</v>
      </c>
      <c r="P26" s="38"/>
      <c r="Q26" s="38"/>
      <c r="R26" s="38"/>
      <c r="S26" s="36">
        <f t="shared" si="1"/>
        <v>216.24000000000024</v>
      </c>
      <c r="T26" s="36">
        <f t="shared" si="2"/>
        <v>23099.999999999996</v>
      </c>
    </row>
    <row r="27" spans="2:20" s="12" customFormat="1" ht="24.9" customHeight="1">
      <c r="B27" s="22">
        <v>9</v>
      </c>
      <c r="C27" s="32" t="s">
        <v>88</v>
      </c>
      <c r="D27" s="32" t="s">
        <v>89</v>
      </c>
      <c r="E27" s="24">
        <v>9</v>
      </c>
      <c r="F27" s="24" t="s">
        <v>90</v>
      </c>
      <c r="G27" s="33" t="s">
        <v>66</v>
      </c>
      <c r="H27" s="26">
        <v>43388</v>
      </c>
      <c r="I27" s="24"/>
      <c r="J27" s="38">
        <v>54036.520000000011</v>
      </c>
      <c r="K27" s="38">
        <v>115.68999999999988</v>
      </c>
      <c r="L27" s="34"/>
      <c r="M27" s="34"/>
      <c r="N27" s="35">
        <f t="shared" si="0"/>
        <v>54152.210000000014</v>
      </c>
      <c r="O27" s="38">
        <v>652.21000000000049</v>
      </c>
      <c r="P27" s="38"/>
      <c r="Q27" s="38"/>
      <c r="R27" s="38"/>
      <c r="S27" s="36">
        <f t="shared" si="1"/>
        <v>652.21000000000049</v>
      </c>
      <c r="T27" s="36">
        <f t="shared" si="2"/>
        <v>53500.000000000015</v>
      </c>
    </row>
    <row r="28" spans="2:20" s="12" customFormat="1" ht="24.9" customHeight="1">
      <c r="B28" s="22">
        <v>10</v>
      </c>
      <c r="C28" s="32" t="s">
        <v>91</v>
      </c>
      <c r="D28" s="32" t="s">
        <v>92</v>
      </c>
      <c r="E28" s="24">
        <v>10</v>
      </c>
      <c r="F28" s="24" t="s">
        <v>93</v>
      </c>
      <c r="G28" s="33" t="s">
        <v>66</v>
      </c>
      <c r="H28" s="26">
        <v>43388</v>
      </c>
      <c r="I28" s="24"/>
      <c r="J28" s="38">
        <v>92183.450000000012</v>
      </c>
      <c r="K28" s="38">
        <v>0</v>
      </c>
      <c r="L28" s="34"/>
      <c r="M28" s="34"/>
      <c r="N28" s="35">
        <f t="shared" si="0"/>
        <v>92183.450000000012</v>
      </c>
      <c r="O28" s="38">
        <v>7933.4500000000007</v>
      </c>
      <c r="P28" s="38"/>
      <c r="Q28" s="38"/>
      <c r="R28" s="38"/>
      <c r="S28" s="36">
        <f t="shared" si="1"/>
        <v>7933.4500000000007</v>
      </c>
      <c r="T28" s="36">
        <f t="shared" si="2"/>
        <v>84250.000000000015</v>
      </c>
    </row>
    <row r="29" spans="2:20" s="12" customFormat="1" ht="24.9" customHeight="1">
      <c r="B29" s="22">
        <v>11</v>
      </c>
      <c r="C29" s="32" t="s">
        <v>94</v>
      </c>
      <c r="D29" s="32" t="s">
        <v>95</v>
      </c>
      <c r="E29" s="24">
        <v>11</v>
      </c>
      <c r="F29" s="24" t="s">
        <v>96</v>
      </c>
      <c r="G29" s="33" t="s">
        <v>66</v>
      </c>
      <c r="H29" s="26">
        <v>43388</v>
      </c>
      <c r="I29" s="24"/>
      <c r="J29" s="38">
        <v>53646.74</v>
      </c>
      <c r="K29" s="38"/>
      <c r="L29" s="34"/>
      <c r="M29" s="34"/>
      <c r="N29" s="35">
        <f t="shared" si="0"/>
        <v>53646.74</v>
      </c>
      <c r="O29" s="38">
        <v>546.74000000000058</v>
      </c>
      <c r="P29" s="38"/>
      <c r="Q29" s="38"/>
      <c r="R29" s="38"/>
      <c r="S29" s="36">
        <f t="shared" si="1"/>
        <v>546.74000000000058</v>
      </c>
      <c r="T29" s="36">
        <f t="shared" si="2"/>
        <v>53100</v>
      </c>
    </row>
    <row r="30" spans="2:20" s="12" customFormat="1" ht="24.9" customHeight="1">
      <c r="B30" s="22">
        <v>12</v>
      </c>
      <c r="C30" s="37" t="s">
        <v>97</v>
      </c>
      <c r="D30" s="37" t="s">
        <v>95</v>
      </c>
      <c r="E30" s="24">
        <v>12</v>
      </c>
      <c r="F30" s="24" t="s">
        <v>98</v>
      </c>
      <c r="G30" s="33" t="s">
        <v>66</v>
      </c>
      <c r="H30" s="26">
        <v>43388</v>
      </c>
      <c r="I30" s="24"/>
      <c r="J30" s="38">
        <v>48182.22</v>
      </c>
      <c r="K30" s="38">
        <v>192.16</v>
      </c>
      <c r="L30" s="34"/>
      <c r="M30" s="34"/>
      <c r="N30" s="35">
        <f t="shared" si="0"/>
        <v>48374.380000000005</v>
      </c>
      <c r="O30" s="38">
        <v>474.38000000000056</v>
      </c>
      <c r="P30" s="38"/>
      <c r="Q30" s="38"/>
      <c r="R30" s="38"/>
      <c r="S30" s="36">
        <f t="shared" si="1"/>
        <v>474.38000000000056</v>
      </c>
      <c r="T30" s="36">
        <f t="shared" si="2"/>
        <v>47900.000000000007</v>
      </c>
    </row>
    <row r="31" spans="2:20" s="12" customFormat="1" ht="24.9" customHeight="1">
      <c r="B31" s="22">
        <v>13</v>
      </c>
      <c r="C31" s="32" t="s">
        <v>99</v>
      </c>
      <c r="D31" s="32" t="s">
        <v>100</v>
      </c>
      <c r="E31" s="24">
        <v>13</v>
      </c>
      <c r="F31" s="24" t="s">
        <v>101</v>
      </c>
      <c r="G31" s="33" t="s">
        <v>66</v>
      </c>
      <c r="H31" s="26">
        <v>43388</v>
      </c>
      <c r="I31" s="24"/>
      <c r="J31" s="38">
        <v>22170.399999999994</v>
      </c>
      <c r="K31" s="38">
        <v>2229.5999999999995</v>
      </c>
      <c r="L31" s="34"/>
      <c r="M31" s="34"/>
      <c r="N31" s="35">
        <f t="shared" si="0"/>
        <v>24399.999999999993</v>
      </c>
      <c r="O31" s="38"/>
      <c r="P31" s="38"/>
      <c r="Q31" s="38"/>
      <c r="R31" s="38"/>
      <c r="S31" s="36">
        <f t="shared" si="1"/>
        <v>0</v>
      </c>
      <c r="T31" s="36">
        <f t="shared" si="2"/>
        <v>24399.999999999993</v>
      </c>
    </row>
    <row r="32" spans="2:20" s="12" customFormat="1" ht="24.9" customHeight="1">
      <c r="B32" s="22">
        <v>14</v>
      </c>
      <c r="C32" s="32" t="s">
        <v>102</v>
      </c>
      <c r="D32" s="32" t="s">
        <v>95</v>
      </c>
      <c r="E32" s="24">
        <v>14</v>
      </c>
      <c r="F32" s="24" t="s">
        <v>103</v>
      </c>
      <c r="G32" s="33" t="s">
        <v>66</v>
      </c>
      <c r="H32" s="26">
        <v>43388</v>
      </c>
      <c r="I32" s="24"/>
      <c r="J32" s="38">
        <v>44788.459999999992</v>
      </c>
      <c r="K32" s="38">
        <v>561.53999999999928</v>
      </c>
      <c r="L32" s="34"/>
      <c r="M32" s="34"/>
      <c r="N32" s="35">
        <f t="shared" si="0"/>
        <v>45349.999999999993</v>
      </c>
      <c r="O32" s="38"/>
      <c r="P32" s="38"/>
      <c r="Q32" s="38"/>
      <c r="R32" s="38"/>
      <c r="S32" s="36">
        <f t="shared" si="1"/>
        <v>0</v>
      </c>
      <c r="T32" s="36">
        <f t="shared" si="2"/>
        <v>45349.999999999993</v>
      </c>
    </row>
    <row r="33" spans="2:20" s="12" customFormat="1" ht="24.9" customHeight="1">
      <c r="B33" s="22">
        <v>15</v>
      </c>
      <c r="C33" s="32" t="s">
        <v>104</v>
      </c>
      <c r="D33" s="32" t="s">
        <v>105</v>
      </c>
      <c r="E33" s="24">
        <v>15</v>
      </c>
      <c r="F33" s="24" t="s">
        <v>106</v>
      </c>
      <c r="G33" s="33" t="s">
        <v>66</v>
      </c>
      <c r="H33" s="26">
        <v>43388</v>
      </c>
      <c r="I33" s="24"/>
      <c r="J33" s="38">
        <v>10287.360000000004</v>
      </c>
      <c r="K33" s="38">
        <v>3212.64</v>
      </c>
      <c r="L33" s="34"/>
      <c r="M33" s="34"/>
      <c r="N33" s="35">
        <f t="shared" si="0"/>
        <v>13500.000000000004</v>
      </c>
      <c r="O33" s="38"/>
      <c r="P33" s="38"/>
      <c r="Q33" s="38"/>
      <c r="R33" s="38"/>
      <c r="S33" s="36">
        <f t="shared" si="1"/>
        <v>0</v>
      </c>
      <c r="T33" s="36">
        <f t="shared" si="2"/>
        <v>13500.000000000004</v>
      </c>
    </row>
    <row r="34" spans="2:20" s="12" customFormat="1" ht="24.9" customHeight="1">
      <c r="B34" s="22">
        <v>16</v>
      </c>
      <c r="C34" s="39" t="s">
        <v>107</v>
      </c>
      <c r="D34" s="32" t="s">
        <v>108</v>
      </c>
      <c r="E34" s="24">
        <v>16</v>
      </c>
      <c r="F34" s="24" t="s">
        <v>109</v>
      </c>
      <c r="G34" s="33" t="s">
        <v>66</v>
      </c>
      <c r="H34" s="26">
        <v>43388</v>
      </c>
      <c r="I34" s="24"/>
      <c r="J34" s="38">
        <v>54644.710000000006</v>
      </c>
      <c r="K34" s="38">
        <v>75.70999999999998</v>
      </c>
      <c r="L34" s="34"/>
      <c r="M34" s="34"/>
      <c r="N34" s="35">
        <f t="shared" si="0"/>
        <v>54720.420000000006</v>
      </c>
      <c r="O34" s="38">
        <v>670.42000000000053</v>
      </c>
      <c r="P34" s="38"/>
      <c r="Q34" s="38"/>
      <c r="R34" s="38"/>
      <c r="S34" s="36">
        <f t="shared" si="1"/>
        <v>670.42000000000053</v>
      </c>
      <c r="T34" s="36">
        <f t="shared" si="2"/>
        <v>54050.000000000007</v>
      </c>
    </row>
    <row r="35" spans="2:20" s="12" customFormat="1" ht="24.9" customHeight="1">
      <c r="B35" s="22">
        <v>17</v>
      </c>
      <c r="C35" s="32" t="s">
        <v>110</v>
      </c>
      <c r="D35" s="32" t="s">
        <v>95</v>
      </c>
      <c r="E35" s="24">
        <v>17</v>
      </c>
      <c r="F35" s="24" t="s">
        <v>111</v>
      </c>
      <c r="G35" s="33" t="s">
        <v>66</v>
      </c>
      <c r="H35" s="26">
        <v>43388</v>
      </c>
      <c r="I35" s="24"/>
      <c r="J35" s="38">
        <v>22391.79</v>
      </c>
      <c r="K35" s="38"/>
      <c r="L35" s="34"/>
      <c r="M35" s="34"/>
      <c r="N35" s="35">
        <f t="shared" si="0"/>
        <v>22391.79</v>
      </c>
      <c r="O35" s="38">
        <v>191.79000000000016</v>
      </c>
      <c r="P35" s="38"/>
      <c r="Q35" s="38"/>
      <c r="R35" s="38"/>
      <c r="S35" s="36">
        <f t="shared" si="1"/>
        <v>191.79000000000016</v>
      </c>
      <c r="T35" s="36">
        <f t="shared" si="2"/>
        <v>22200</v>
      </c>
    </row>
    <row r="36" spans="2:20" s="12" customFormat="1" ht="24.9" customHeight="1">
      <c r="B36" s="22">
        <v>18</v>
      </c>
      <c r="C36" s="32" t="s">
        <v>112</v>
      </c>
      <c r="D36" s="32" t="s">
        <v>113</v>
      </c>
      <c r="E36" s="24">
        <v>18</v>
      </c>
      <c r="F36" s="24" t="s">
        <v>114</v>
      </c>
      <c r="G36" s="33" t="s">
        <v>66</v>
      </c>
      <c r="H36" s="26">
        <v>43388</v>
      </c>
      <c r="I36" s="24"/>
      <c r="J36" s="38">
        <v>11606.760000000006</v>
      </c>
      <c r="K36" s="38">
        <v>3343.2399999999993</v>
      </c>
      <c r="L36" s="34"/>
      <c r="M36" s="34"/>
      <c r="N36" s="35">
        <f t="shared" si="0"/>
        <v>14950.000000000005</v>
      </c>
      <c r="O36" s="38"/>
      <c r="P36" s="38"/>
      <c r="Q36" s="38"/>
      <c r="R36" s="38"/>
      <c r="S36" s="36">
        <f t="shared" si="1"/>
        <v>0</v>
      </c>
      <c r="T36" s="36">
        <f t="shared" si="2"/>
        <v>14950.000000000005</v>
      </c>
    </row>
    <row r="37" spans="2:20" s="12" customFormat="1" ht="24.9" customHeight="1">
      <c r="B37" s="22">
        <v>19</v>
      </c>
      <c r="C37" s="32" t="s">
        <v>115</v>
      </c>
      <c r="D37" s="32" t="s">
        <v>116</v>
      </c>
      <c r="E37" s="24">
        <v>19</v>
      </c>
      <c r="F37" s="24" t="s">
        <v>117</v>
      </c>
      <c r="G37" s="33" t="s">
        <v>66</v>
      </c>
      <c r="H37" s="26">
        <v>43388</v>
      </c>
      <c r="I37" s="24"/>
      <c r="J37" s="38">
        <v>53937.979999999989</v>
      </c>
      <c r="K37" s="38"/>
      <c r="L37" s="34"/>
      <c r="M37" s="34"/>
      <c r="N37" s="35">
        <f t="shared" si="0"/>
        <v>53937.979999999989</v>
      </c>
      <c r="O37" s="38">
        <v>537.98000000000059</v>
      </c>
      <c r="P37" s="38"/>
      <c r="Q37" s="38"/>
      <c r="R37" s="38"/>
      <c r="S37" s="36">
        <f t="shared" si="1"/>
        <v>537.98000000000059</v>
      </c>
      <c r="T37" s="36">
        <f t="shared" si="2"/>
        <v>53399.999999999985</v>
      </c>
    </row>
    <row r="38" spans="2:20" s="12" customFormat="1" ht="24.9" customHeight="1">
      <c r="B38" s="22">
        <v>20</v>
      </c>
      <c r="C38" s="32" t="s">
        <v>118</v>
      </c>
      <c r="D38" s="32" t="s">
        <v>119</v>
      </c>
      <c r="E38" s="24">
        <v>20</v>
      </c>
      <c r="F38" s="24" t="s">
        <v>120</v>
      </c>
      <c r="G38" s="33" t="s">
        <v>66</v>
      </c>
      <c r="H38" s="26">
        <v>43388</v>
      </c>
      <c r="I38" s="24"/>
      <c r="J38" s="38">
        <v>26299.919999999991</v>
      </c>
      <c r="K38" s="38">
        <v>2400.08</v>
      </c>
      <c r="L38" s="34"/>
      <c r="M38" s="34"/>
      <c r="N38" s="35">
        <f t="shared" si="0"/>
        <v>28699.999999999993</v>
      </c>
      <c r="O38" s="38"/>
      <c r="P38" s="38"/>
      <c r="Q38" s="38"/>
      <c r="R38" s="38"/>
      <c r="S38" s="36">
        <f t="shared" si="1"/>
        <v>0</v>
      </c>
      <c r="T38" s="36">
        <f t="shared" si="2"/>
        <v>28699.999999999993</v>
      </c>
    </row>
    <row r="39" spans="2:20" s="12" customFormat="1" ht="24.9" customHeight="1">
      <c r="B39" s="22">
        <v>21</v>
      </c>
      <c r="C39" s="32" t="s">
        <v>121</v>
      </c>
      <c r="D39" s="32" t="s">
        <v>122</v>
      </c>
      <c r="E39" s="24">
        <v>21</v>
      </c>
      <c r="F39" s="24" t="s">
        <v>123</v>
      </c>
      <c r="G39" s="33" t="s">
        <v>66</v>
      </c>
      <c r="H39" s="26">
        <v>43388</v>
      </c>
      <c r="I39" s="24"/>
      <c r="J39" s="38">
        <v>97421.76999999999</v>
      </c>
      <c r="K39" s="38">
        <v>0</v>
      </c>
      <c r="L39" s="34"/>
      <c r="M39" s="34"/>
      <c r="N39" s="35">
        <f t="shared" si="0"/>
        <v>97421.76999999999</v>
      </c>
      <c r="O39" s="38">
        <v>8671.77</v>
      </c>
      <c r="P39" s="38"/>
      <c r="Q39" s="38"/>
      <c r="R39" s="38"/>
      <c r="S39" s="36">
        <f t="shared" si="1"/>
        <v>8671.77</v>
      </c>
      <c r="T39" s="36">
        <f t="shared" si="2"/>
        <v>88749.999999999985</v>
      </c>
    </row>
    <row r="40" spans="2:20" s="12" customFormat="1" ht="24.9" customHeight="1">
      <c r="B40" s="22">
        <v>22</v>
      </c>
      <c r="C40" s="32" t="s">
        <v>124</v>
      </c>
      <c r="D40" s="32" t="s">
        <v>125</v>
      </c>
      <c r="E40" s="24">
        <v>22</v>
      </c>
      <c r="F40" s="24" t="s">
        <v>126</v>
      </c>
      <c r="G40" s="33" t="s">
        <v>66</v>
      </c>
      <c r="H40" s="26">
        <v>43388</v>
      </c>
      <c r="I40" s="24"/>
      <c r="J40" s="38">
        <v>23370.59</v>
      </c>
      <c r="K40" s="38"/>
      <c r="L40" s="34"/>
      <c r="M40" s="34"/>
      <c r="N40" s="35">
        <f t="shared" si="0"/>
        <v>23370.59</v>
      </c>
      <c r="O40" s="38">
        <v>720.59000000000026</v>
      </c>
      <c r="P40" s="38"/>
      <c r="Q40" s="38"/>
      <c r="R40" s="38"/>
      <c r="S40" s="36">
        <f t="shared" si="1"/>
        <v>720.59000000000026</v>
      </c>
      <c r="T40" s="36">
        <f t="shared" si="2"/>
        <v>22650</v>
      </c>
    </row>
    <row r="41" spans="2:20" s="12" customFormat="1" ht="24.9" customHeight="1">
      <c r="B41" s="22">
        <v>23</v>
      </c>
      <c r="C41" s="32" t="s">
        <v>127</v>
      </c>
      <c r="D41" s="32" t="s">
        <v>128</v>
      </c>
      <c r="E41" s="24">
        <v>23</v>
      </c>
      <c r="F41" s="24" t="s">
        <v>129</v>
      </c>
      <c r="G41" s="33" t="s">
        <v>66</v>
      </c>
      <c r="H41" s="26">
        <v>43388</v>
      </c>
      <c r="I41" s="24"/>
      <c r="J41" s="38">
        <v>22170.399999999994</v>
      </c>
      <c r="K41" s="38">
        <v>2229.5999999999995</v>
      </c>
      <c r="L41" s="34"/>
      <c r="M41" s="34"/>
      <c r="N41" s="35">
        <f t="shared" si="0"/>
        <v>24399.999999999993</v>
      </c>
      <c r="O41" s="38"/>
      <c r="P41" s="38"/>
      <c r="Q41" s="38"/>
      <c r="R41" s="38"/>
      <c r="S41" s="36">
        <f t="shared" si="1"/>
        <v>0</v>
      </c>
      <c r="T41" s="36">
        <f t="shared" si="2"/>
        <v>24399.999999999993</v>
      </c>
    </row>
    <row r="42" spans="2:20" s="12" customFormat="1" ht="24.9" customHeight="1">
      <c r="B42" s="22">
        <v>24</v>
      </c>
      <c r="C42" s="32" t="s">
        <v>130</v>
      </c>
      <c r="D42" s="32" t="s">
        <v>131</v>
      </c>
      <c r="E42" s="24">
        <v>24</v>
      </c>
      <c r="F42" s="24" t="s">
        <v>132</v>
      </c>
      <c r="G42" s="33" t="s">
        <v>66</v>
      </c>
      <c r="H42" s="26">
        <v>43388</v>
      </c>
      <c r="I42" s="24"/>
      <c r="J42" s="38">
        <v>90664.170000000013</v>
      </c>
      <c r="K42" s="38">
        <v>0</v>
      </c>
      <c r="L42" s="34"/>
      <c r="M42" s="34"/>
      <c r="N42" s="35">
        <f t="shared" si="0"/>
        <v>90664.170000000013</v>
      </c>
      <c r="O42" s="38">
        <v>7814.1699999999992</v>
      </c>
      <c r="P42" s="38"/>
      <c r="Q42" s="38"/>
      <c r="R42" s="38"/>
      <c r="S42" s="36">
        <f t="shared" si="1"/>
        <v>7814.1699999999992</v>
      </c>
      <c r="T42" s="36">
        <f t="shared" si="2"/>
        <v>82850.000000000015</v>
      </c>
    </row>
    <row r="43" spans="2:20" s="12" customFormat="1" ht="24.9" customHeight="1">
      <c r="B43" s="22">
        <v>25</v>
      </c>
      <c r="C43" s="32" t="s">
        <v>133</v>
      </c>
      <c r="D43" s="32" t="s">
        <v>95</v>
      </c>
      <c r="E43" s="24">
        <v>25</v>
      </c>
      <c r="F43" s="24" t="s">
        <v>134</v>
      </c>
      <c r="G43" s="33" t="s">
        <v>66</v>
      </c>
      <c r="H43" s="26">
        <v>43388</v>
      </c>
      <c r="I43" s="24"/>
      <c r="J43" s="38">
        <v>63884.740000000013</v>
      </c>
      <c r="K43" s="38"/>
      <c r="L43" s="34"/>
      <c r="M43" s="34"/>
      <c r="N43" s="35">
        <f t="shared" si="0"/>
        <v>63884.740000000013</v>
      </c>
      <c r="O43" s="38">
        <v>2584.7400000000007</v>
      </c>
      <c r="P43" s="38"/>
      <c r="Q43" s="38"/>
      <c r="R43" s="38"/>
      <c r="S43" s="36">
        <f t="shared" si="1"/>
        <v>2584.7400000000007</v>
      </c>
      <c r="T43" s="36">
        <f t="shared" si="2"/>
        <v>61300.000000000015</v>
      </c>
    </row>
    <row r="44" spans="2:20" s="12" customFormat="1" ht="24.9" customHeight="1">
      <c r="B44" s="22">
        <v>26</v>
      </c>
      <c r="C44" s="32" t="s">
        <v>135</v>
      </c>
      <c r="D44" s="32" t="s">
        <v>136</v>
      </c>
      <c r="E44" s="24">
        <v>26</v>
      </c>
      <c r="F44" s="24" t="s">
        <v>137</v>
      </c>
      <c r="G44" s="33" t="s">
        <v>66</v>
      </c>
      <c r="H44" s="26">
        <v>43388</v>
      </c>
      <c r="I44" s="24"/>
      <c r="J44" s="38">
        <v>72184.85000000002</v>
      </c>
      <c r="K44" s="38">
        <v>0</v>
      </c>
      <c r="L44" s="34"/>
      <c r="M44" s="34"/>
      <c r="N44" s="35">
        <f t="shared" si="0"/>
        <v>72184.85000000002</v>
      </c>
      <c r="O44" s="38">
        <v>5284.8499999999995</v>
      </c>
      <c r="P44" s="38"/>
      <c r="Q44" s="38"/>
      <c r="R44" s="38"/>
      <c r="S44" s="36">
        <f t="shared" si="1"/>
        <v>5284.8499999999995</v>
      </c>
      <c r="T44" s="36">
        <f t="shared" si="2"/>
        <v>66900.000000000015</v>
      </c>
    </row>
    <row r="45" spans="2:20" s="12" customFormat="1" ht="24.9" customHeight="1">
      <c r="B45" s="22">
        <v>27</v>
      </c>
      <c r="C45" s="32" t="s">
        <v>138</v>
      </c>
      <c r="D45" s="32" t="s">
        <v>139</v>
      </c>
      <c r="E45" s="24">
        <v>27</v>
      </c>
      <c r="F45" s="24" t="s">
        <v>140</v>
      </c>
      <c r="G45" s="33" t="s">
        <v>66</v>
      </c>
      <c r="H45" s="26">
        <v>43388</v>
      </c>
      <c r="I45" s="24"/>
      <c r="J45" s="38">
        <v>48115.670000000006</v>
      </c>
      <c r="K45" s="38">
        <v>321.44999999999993</v>
      </c>
      <c r="L45" s="34"/>
      <c r="M45" s="34"/>
      <c r="N45" s="35">
        <f t="shared" si="0"/>
        <v>48437.120000000003</v>
      </c>
      <c r="O45" s="38">
        <v>237.12000000000035</v>
      </c>
      <c r="P45" s="38"/>
      <c r="Q45" s="38"/>
      <c r="R45" s="38"/>
      <c r="S45" s="36">
        <f t="shared" si="1"/>
        <v>237.12000000000035</v>
      </c>
      <c r="T45" s="36">
        <f t="shared" si="2"/>
        <v>48200</v>
      </c>
    </row>
    <row r="46" spans="2:20" s="12" customFormat="1" ht="24.9" customHeight="1">
      <c r="B46" s="22">
        <v>28</v>
      </c>
      <c r="C46" s="32" t="s">
        <v>141</v>
      </c>
      <c r="D46" s="32" t="s">
        <v>95</v>
      </c>
      <c r="E46" s="24">
        <v>28</v>
      </c>
      <c r="F46" s="24" t="s">
        <v>142</v>
      </c>
      <c r="G46" s="33" t="s">
        <v>66</v>
      </c>
      <c r="H46" s="26">
        <v>43388</v>
      </c>
      <c r="I46" s="24"/>
      <c r="J46" s="38">
        <v>34558.97</v>
      </c>
      <c r="K46" s="38"/>
      <c r="L46" s="34"/>
      <c r="M46" s="34"/>
      <c r="N46" s="35">
        <f t="shared" si="0"/>
        <v>34558.97</v>
      </c>
      <c r="O46" s="38">
        <v>558.97000000000025</v>
      </c>
      <c r="P46" s="38"/>
      <c r="Q46" s="38"/>
      <c r="R46" s="38"/>
      <c r="S46" s="36">
        <f t="shared" si="1"/>
        <v>558.97000000000025</v>
      </c>
      <c r="T46" s="36">
        <f t="shared" si="2"/>
        <v>34000</v>
      </c>
    </row>
    <row r="47" spans="2:20" s="12" customFormat="1" ht="24.9" customHeight="1">
      <c r="B47" s="22">
        <v>29</v>
      </c>
      <c r="C47" s="32" t="s">
        <v>143</v>
      </c>
      <c r="D47" s="32" t="s">
        <v>68</v>
      </c>
      <c r="E47" s="24">
        <v>29</v>
      </c>
      <c r="F47" s="24" t="s">
        <v>144</v>
      </c>
      <c r="G47" s="33" t="s">
        <v>66</v>
      </c>
      <c r="H47" s="26">
        <v>43388</v>
      </c>
      <c r="I47" s="24"/>
      <c r="J47" s="38">
        <v>4118.88</v>
      </c>
      <c r="K47" s="38">
        <v>381.11999999999995</v>
      </c>
      <c r="L47" s="34"/>
      <c r="M47" s="34"/>
      <c r="N47" s="35">
        <f t="shared" si="0"/>
        <v>4500</v>
      </c>
      <c r="O47" s="38"/>
      <c r="P47" s="38"/>
      <c r="Q47" s="38"/>
      <c r="R47" s="38"/>
      <c r="S47" s="36">
        <f t="shared" si="1"/>
        <v>0</v>
      </c>
      <c r="T47" s="36">
        <f t="shared" si="2"/>
        <v>4500</v>
      </c>
    </row>
    <row r="48" spans="2:20" s="12" customFormat="1" ht="24.9" customHeight="1">
      <c r="B48" s="22">
        <v>30</v>
      </c>
      <c r="C48" s="32" t="s">
        <v>145</v>
      </c>
      <c r="D48" s="39" t="s">
        <v>146</v>
      </c>
      <c r="E48" s="24">
        <v>30</v>
      </c>
      <c r="F48" s="24" t="s">
        <v>147</v>
      </c>
      <c r="G48" s="33" t="s">
        <v>66</v>
      </c>
      <c r="H48" s="26">
        <v>43388</v>
      </c>
      <c r="I48" s="24"/>
      <c r="J48" s="38">
        <v>164026.2399999999</v>
      </c>
      <c r="K48" s="38">
        <v>0</v>
      </c>
      <c r="L48" s="34"/>
      <c r="M48" s="34"/>
      <c r="N48" s="35">
        <f t="shared" si="0"/>
        <v>164026.2399999999</v>
      </c>
      <c r="O48" s="38">
        <v>21526.239999999991</v>
      </c>
      <c r="P48" s="38"/>
      <c r="Q48" s="38"/>
      <c r="R48" s="38"/>
      <c r="S48" s="36">
        <f t="shared" si="1"/>
        <v>21526.239999999991</v>
      </c>
      <c r="T48" s="36">
        <f t="shared" si="2"/>
        <v>142499.99999999991</v>
      </c>
    </row>
    <row r="49" spans="2:20" s="12" customFormat="1" ht="24.9" customHeight="1">
      <c r="B49" s="22">
        <v>31</v>
      </c>
      <c r="C49" s="32" t="s">
        <v>148</v>
      </c>
      <c r="D49" s="32" t="s">
        <v>149</v>
      </c>
      <c r="E49" s="24">
        <v>31</v>
      </c>
      <c r="F49" s="24" t="s">
        <v>150</v>
      </c>
      <c r="G49" s="33" t="s">
        <v>66</v>
      </c>
      <c r="H49" s="26">
        <v>43388</v>
      </c>
      <c r="I49" s="24"/>
      <c r="J49" s="38">
        <v>97170.489999999991</v>
      </c>
      <c r="K49" s="38">
        <v>0</v>
      </c>
      <c r="L49" s="34"/>
      <c r="M49" s="34"/>
      <c r="N49" s="35">
        <f t="shared" si="0"/>
        <v>97170.489999999991</v>
      </c>
      <c r="O49" s="38">
        <v>8720.49</v>
      </c>
      <c r="P49" s="38"/>
      <c r="Q49" s="38"/>
      <c r="R49" s="38"/>
      <c r="S49" s="36">
        <f t="shared" si="1"/>
        <v>8720.49</v>
      </c>
      <c r="T49" s="36">
        <f t="shared" si="2"/>
        <v>88449.999999999985</v>
      </c>
    </row>
    <row r="50" spans="2:20" s="12" customFormat="1" ht="24.9" customHeight="1">
      <c r="B50" s="22">
        <v>32</v>
      </c>
      <c r="C50" s="32" t="s">
        <v>151</v>
      </c>
      <c r="D50" s="32" t="s">
        <v>95</v>
      </c>
      <c r="E50" s="24">
        <v>32</v>
      </c>
      <c r="F50" s="24" t="s">
        <v>152</v>
      </c>
      <c r="G50" s="33" t="s">
        <v>66</v>
      </c>
      <c r="H50" s="26">
        <v>43388</v>
      </c>
      <c r="I50" s="24"/>
      <c r="J50" s="38">
        <v>56441.489999999991</v>
      </c>
      <c r="K50" s="38"/>
      <c r="L50" s="34"/>
      <c r="M50" s="34"/>
      <c r="N50" s="35">
        <f t="shared" si="0"/>
        <v>56441.489999999991</v>
      </c>
      <c r="O50" s="38">
        <v>1141.4900000000005</v>
      </c>
      <c r="P50" s="38"/>
      <c r="Q50" s="38"/>
      <c r="R50" s="38"/>
      <c r="S50" s="36">
        <f t="shared" si="1"/>
        <v>1141.4900000000005</v>
      </c>
      <c r="T50" s="36">
        <f t="shared" si="2"/>
        <v>55299.999999999993</v>
      </c>
    </row>
    <row r="51" spans="2:20" s="12" customFormat="1" ht="24.9" customHeight="1">
      <c r="B51" s="22">
        <v>33</v>
      </c>
      <c r="C51" s="32" t="s">
        <v>153</v>
      </c>
      <c r="D51" s="32" t="s">
        <v>154</v>
      </c>
      <c r="E51" s="24">
        <v>33</v>
      </c>
      <c r="F51" s="24" t="s">
        <v>155</v>
      </c>
      <c r="G51" s="33" t="s">
        <v>66</v>
      </c>
      <c r="H51" s="26">
        <v>43388</v>
      </c>
      <c r="I51" s="24"/>
      <c r="J51" s="38">
        <v>5715.2000000000007</v>
      </c>
      <c r="K51" s="38">
        <v>1784.8</v>
      </c>
      <c r="L51" s="34"/>
      <c r="M51" s="34"/>
      <c r="N51" s="35">
        <f t="shared" si="0"/>
        <v>7500.0000000000009</v>
      </c>
      <c r="O51" s="38"/>
      <c r="P51" s="38"/>
      <c r="Q51" s="38"/>
      <c r="R51" s="38"/>
      <c r="S51" s="36">
        <f t="shared" si="1"/>
        <v>0</v>
      </c>
      <c r="T51" s="36">
        <f t="shared" si="2"/>
        <v>7500.0000000000009</v>
      </c>
    </row>
    <row r="52" spans="2:20" s="12" customFormat="1" ht="24.9" customHeight="1">
      <c r="B52" s="22">
        <v>34</v>
      </c>
      <c r="C52" s="32" t="s">
        <v>156</v>
      </c>
      <c r="D52" s="32" t="s">
        <v>157</v>
      </c>
      <c r="E52" s="24">
        <v>34</v>
      </c>
      <c r="F52" s="24" t="s">
        <v>158</v>
      </c>
      <c r="G52" s="33" t="s">
        <v>66</v>
      </c>
      <c r="H52" s="26">
        <v>43388</v>
      </c>
      <c r="I52" s="24"/>
      <c r="J52" s="38">
        <v>77916.880000000019</v>
      </c>
      <c r="K52" s="38">
        <v>0</v>
      </c>
      <c r="L52" s="34"/>
      <c r="M52" s="34"/>
      <c r="N52" s="35">
        <f t="shared" si="0"/>
        <v>77916.880000000019</v>
      </c>
      <c r="O52" s="38">
        <v>5916.8799999999992</v>
      </c>
      <c r="P52" s="38"/>
      <c r="Q52" s="38"/>
      <c r="R52" s="38"/>
      <c r="S52" s="36">
        <f t="shared" si="1"/>
        <v>5916.8799999999992</v>
      </c>
      <c r="T52" s="36">
        <f t="shared" si="2"/>
        <v>72000.000000000015</v>
      </c>
    </row>
    <row r="53" spans="2:20" s="12" customFormat="1" ht="24.9" customHeight="1">
      <c r="B53" s="22">
        <v>35</v>
      </c>
      <c r="C53" s="32" t="s">
        <v>159</v>
      </c>
      <c r="D53" s="32" t="s">
        <v>160</v>
      </c>
      <c r="E53" s="24">
        <v>35</v>
      </c>
      <c r="F53" s="24" t="s">
        <v>161</v>
      </c>
      <c r="G53" s="33" t="s">
        <v>66</v>
      </c>
      <c r="H53" s="26">
        <v>43388</v>
      </c>
      <c r="I53" s="24"/>
      <c r="J53" s="38">
        <v>7239.71</v>
      </c>
      <c r="K53" s="38">
        <v>360.28999999999991</v>
      </c>
      <c r="L53" s="34"/>
      <c r="M53" s="34"/>
      <c r="N53" s="35">
        <f t="shared" si="0"/>
        <v>7600</v>
      </c>
      <c r="O53" s="38"/>
      <c r="P53" s="38"/>
      <c r="Q53" s="38"/>
      <c r="R53" s="38"/>
      <c r="S53" s="36">
        <f t="shared" si="1"/>
        <v>0</v>
      </c>
      <c r="T53" s="36">
        <f t="shared" si="2"/>
        <v>7600</v>
      </c>
    </row>
    <row r="54" spans="2:20" s="12" customFormat="1" ht="24.9" customHeight="1">
      <c r="B54" s="22">
        <v>36</v>
      </c>
      <c r="C54" s="32" t="s">
        <v>162</v>
      </c>
      <c r="D54" s="32" t="s">
        <v>163</v>
      </c>
      <c r="E54" s="24">
        <v>36</v>
      </c>
      <c r="F54" s="24" t="s">
        <v>164</v>
      </c>
      <c r="G54" s="33" t="s">
        <v>66</v>
      </c>
      <c r="H54" s="26">
        <v>43388</v>
      </c>
      <c r="I54" s="24"/>
      <c r="J54" s="38">
        <v>7026.0300000000007</v>
      </c>
      <c r="K54" s="38">
        <v>373.96999999999991</v>
      </c>
      <c r="L54" s="34"/>
      <c r="M54" s="34"/>
      <c r="N54" s="35">
        <f t="shared" si="0"/>
        <v>7400.0000000000009</v>
      </c>
      <c r="O54" s="38"/>
      <c r="P54" s="38"/>
      <c r="Q54" s="38"/>
      <c r="R54" s="38"/>
      <c r="S54" s="36">
        <f t="shared" si="1"/>
        <v>0</v>
      </c>
      <c r="T54" s="36">
        <f t="shared" si="2"/>
        <v>7400.0000000000009</v>
      </c>
    </row>
    <row r="55" spans="2:20" s="12" customFormat="1" ht="24.9" customHeight="1">
      <c r="B55" s="22">
        <v>37</v>
      </c>
      <c r="C55" s="32" t="s">
        <v>165</v>
      </c>
      <c r="D55" s="32" t="s">
        <v>166</v>
      </c>
      <c r="E55" s="24">
        <v>37</v>
      </c>
      <c r="F55" s="24" t="s">
        <v>167</v>
      </c>
      <c r="G55" s="33" t="s">
        <v>66</v>
      </c>
      <c r="H55" s="26">
        <v>43388</v>
      </c>
      <c r="I55" s="24"/>
      <c r="J55" s="38">
        <v>105152.93000000004</v>
      </c>
      <c r="K55" s="38">
        <v>0</v>
      </c>
      <c r="L55" s="34"/>
      <c r="M55" s="34"/>
      <c r="N55" s="35">
        <f>SUM(J55:M55)</f>
        <v>105152.93000000004</v>
      </c>
      <c r="O55" s="38">
        <v>9652.9299999999985</v>
      </c>
      <c r="P55" s="38"/>
      <c r="Q55" s="38"/>
      <c r="R55" s="38"/>
      <c r="S55" s="36">
        <f t="shared" si="1"/>
        <v>9652.9299999999985</v>
      </c>
      <c r="T55" s="36">
        <f t="shared" si="2"/>
        <v>95500.000000000044</v>
      </c>
    </row>
    <row r="56" spans="2:20" s="12" customFormat="1" ht="24.9" customHeight="1">
      <c r="B56" s="22">
        <v>38</v>
      </c>
      <c r="C56" s="32" t="s">
        <v>168</v>
      </c>
      <c r="D56" s="32" t="s">
        <v>169</v>
      </c>
      <c r="E56" s="24">
        <v>38</v>
      </c>
      <c r="F56" s="24" t="s">
        <v>170</v>
      </c>
      <c r="G56" s="33" t="s">
        <v>66</v>
      </c>
      <c r="H56" s="26">
        <v>43388</v>
      </c>
      <c r="I56" s="24"/>
      <c r="J56" s="86">
        <v>54611.209999999985</v>
      </c>
      <c r="K56" s="38"/>
      <c r="L56" s="34"/>
      <c r="M56" s="34"/>
      <c r="N56" s="35">
        <f t="shared" si="0"/>
        <v>54611.209999999985</v>
      </c>
      <c r="O56" s="38">
        <v>611.21000000000049</v>
      </c>
      <c r="P56" s="38"/>
      <c r="Q56" s="38"/>
      <c r="R56" s="38"/>
      <c r="S56" s="36">
        <f t="shared" si="1"/>
        <v>611.21000000000049</v>
      </c>
      <c r="T56" s="36">
        <f t="shared" si="2"/>
        <v>53999.999999999985</v>
      </c>
    </row>
    <row r="57" spans="2:20" s="12" customFormat="1" ht="24.9" customHeight="1">
      <c r="B57" s="22">
        <v>39</v>
      </c>
      <c r="C57" s="32" t="s">
        <v>171</v>
      </c>
      <c r="D57" s="32" t="s">
        <v>95</v>
      </c>
      <c r="E57" s="24">
        <v>39</v>
      </c>
      <c r="F57" s="24" t="s">
        <v>172</v>
      </c>
      <c r="G57" s="33" t="s">
        <v>66</v>
      </c>
      <c r="H57" s="26">
        <v>43388</v>
      </c>
      <c r="I57" s="24"/>
      <c r="J57" s="38">
        <v>38886.949999999997</v>
      </c>
      <c r="K57" s="38">
        <v>676.06999999999982</v>
      </c>
      <c r="L57" s="34"/>
      <c r="M57" s="34"/>
      <c r="N57" s="35">
        <f t="shared" si="0"/>
        <v>39563.019999999997</v>
      </c>
      <c r="O57" s="38">
        <v>163.02000000000024</v>
      </c>
      <c r="P57" s="38"/>
      <c r="Q57" s="38"/>
      <c r="R57" s="38"/>
      <c r="S57" s="36">
        <f t="shared" si="1"/>
        <v>163.02000000000024</v>
      </c>
      <c r="T57" s="36">
        <f t="shared" si="2"/>
        <v>39400</v>
      </c>
    </row>
    <row r="58" spans="2:20" s="12" customFormat="1" ht="24.9" customHeight="1">
      <c r="B58" s="22">
        <v>40</v>
      </c>
      <c r="C58" s="32" t="s">
        <v>173</v>
      </c>
      <c r="D58" s="32" t="s">
        <v>174</v>
      </c>
      <c r="E58" s="24">
        <v>40</v>
      </c>
      <c r="F58" s="24" t="s">
        <v>175</v>
      </c>
      <c r="G58" s="33" t="s">
        <v>66</v>
      </c>
      <c r="H58" s="26">
        <v>43388</v>
      </c>
      <c r="I58" s="24"/>
      <c r="J58" s="38">
        <v>42423.16</v>
      </c>
      <c r="K58" s="38">
        <v>952.38999999999965</v>
      </c>
      <c r="L58" s="34"/>
      <c r="M58" s="34"/>
      <c r="N58" s="35">
        <f t="shared" si="0"/>
        <v>43375.55</v>
      </c>
      <c r="O58" s="38">
        <v>25.55000000000004</v>
      </c>
      <c r="P58" s="38"/>
      <c r="Q58" s="38"/>
      <c r="R58" s="38"/>
      <c r="S58" s="36">
        <f t="shared" si="1"/>
        <v>25.55000000000004</v>
      </c>
      <c r="T58" s="36">
        <f t="shared" si="2"/>
        <v>43350</v>
      </c>
    </row>
    <row r="59" spans="2:20" s="12" customFormat="1" ht="24.9" customHeight="1">
      <c r="B59" s="22">
        <v>41</v>
      </c>
      <c r="C59" s="32" t="s">
        <v>176</v>
      </c>
      <c r="D59" s="32" t="s">
        <v>95</v>
      </c>
      <c r="E59" s="24">
        <v>41</v>
      </c>
      <c r="F59" s="24" t="s">
        <v>177</v>
      </c>
      <c r="G59" s="33" t="s">
        <v>66</v>
      </c>
      <c r="H59" s="26">
        <v>43388</v>
      </c>
      <c r="I59" s="24"/>
      <c r="J59" s="38">
        <v>49179.539999999986</v>
      </c>
      <c r="K59" s="38">
        <v>62.199999999999932</v>
      </c>
      <c r="L59" s="34"/>
      <c r="M59" s="34"/>
      <c r="N59" s="35">
        <f t="shared" si="0"/>
        <v>49241.739999999983</v>
      </c>
      <c r="O59" s="38">
        <v>341.74000000000035</v>
      </c>
      <c r="P59" s="38"/>
      <c r="Q59" s="38"/>
      <c r="R59" s="38"/>
      <c r="S59" s="36">
        <f t="shared" si="1"/>
        <v>341.74000000000035</v>
      </c>
      <c r="T59" s="36">
        <f t="shared" si="2"/>
        <v>48899.999999999985</v>
      </c>
    </row>
    <row r="60" spans="2:20" s="12" customFormat="1" ht="24.9" customHeight="1">
      <c r="B60" s="22">
        <v>42</v>
      </c>
      <c r="C60" s="32" t="s">
        <v>178</v>
      </c>
      <c r="D60" s="32" t="s">
        <v>179</v>
      </c>
      <c r="E60" s="24">
        <v>42</v>
      </c>
      <c r="F60" s="24" t="s">
        <v>180</v>
      </c>
      <c r="G60" s="33" t="s">
        <v>66</v>
      </c>
      <c r="H60" s="26">
        <v>43388</v>
      </c>
      <c r="I60" s="24"/>
      <c r="J60" s="38">
        <v>28476.750000000007</v>
      </c>
      <c r="K60" s="38"/>
      <c r="L60" s="34"/>
      <c r="M60" s="34"/>
      <c r="N60" s="35">
        <f t="shared" si="0"/>
        <v>28476.750000000007</v>
      </c>
      <c r="O60" s="38">
        <v>2026.7499999999998</v>
      </c>
      <c r="P60" s="38"/>
      <c r="Q60" s="38"/>
      <c r="R60" s="38"/>
      <c r="S60" s="36">
        <f t="shared" si="1"/>
        <v>2026.7499999999998</v>
      </c>
      <c r="T60" s="36">
        <f t="shared" si="2"/>
        <v>26450.000000000007</v>
      </c>
    </row>
    <row r="61" spans="2:20" s="12" customFormat="1" ht="24.9" customHeight="1">
      <c r="B61" s="22">
        <v>43</v>
      </c>
      <c r="C61" s="32" t="s">
        <v>181</v>
      </c>
      <c r="D61" s="32" t="s">
        <v>182</v>
      </c>
      <c r="E61" s="24">
        <v>43</v>
      </c>
      <c r="F61" s="24" t="s">
        <v>183</v>
      </c>
      <c r="G61" s="33" t="s">
        <v>66</v>
      </c>
      <c r="H61" s="26">
        <v>43388</v>
      </c>
      <c r="I61" s="24"/>
      <c r="J61" s="38">
        <v>96300.75</v>
      </c>
      <c r="K61" s="38"/>
      <c r="L61" s="34"/>
      <c r="M61" s="34"/>
      <c r="N61" s="35">
        <f t="shared" si="0"/>
        <v>96300.75</v>
      </c>
      <c r="O61" s="38">
        <v>8500.75</v>
      </c>
      <c r="P61" s="38"/>
      <c r="Q61" s="38"/>
      <c r="R61" s="38"/>
      <c r="S61" s="36">
        <f t="shared" si="1"/>
        <v>8500.75</v>
      </c>
      <c r="T61" s="36">
        <f t="shared" si="2"/>
        <v>87800</v>
      </c>
    </row>
    <row r="62" spans="2:20" s="12" customFormat="1" ht="24.9" customHeight="1">
      <c r="B62" s="22">
        <v>44</v>
      </c>
      <c r="C62" s="32" t="s">
        <v>184</v>
      </c>
      <c r="D62" s="32" t="s">
        <v>154</v>
      </c>
      <c r="E62" s="24">
        <v>44</v>
      </c>
      <c r="F62" s="24" t="s">
        <v>185</v>
      </c>
      <c r="G62" s="33" t="s">
        <v>66</v>
      </c>
      <c r="H62" s="26">
        <v>43388</v>
      </c>
      <c r="I62" s="24"/>
      <c r="J62" s="38">
        <v>3429.12</v>
      </c>
      <c r="K62" s="38">
        <v>1070.8799999999999</v>
      </c>
      <c r="L62" s="34"/>
      <c r="M62" s="34"/>
      <c r="N62" s="35">
        <f t="shared" si="0"/>
        <v>4500</v>
      </c>
      <c r="O62" s="38"/>
      <c r="P62" s="38"/>
      <c r="Q62" s="38"/>
      <c r="R62" s="38"/>
      <c r="S62" s="36">
        <f t="shared" si="1"/>
        <v>0</v>
      </c>
      <c r="T62" s="36">
        <f t="shared" si="2"/>
        <v>4500</v>
      </c>
    </row>
    <row r="63" spans="2:20" s="12" customFormat="1" ht="24.9" customHeight="1">
      <c r="B63" s="22">
        <v>45</v>
      </c>
      <c r="C63" s="32" t="s">
        <v>186</v>
      </c>
      <c r="D63" s="32" t="s">
        <v>95</v>
      </c>
      <c r="E63" s="24">
        <v>45</v>
      </c>
      <c r="F63" s="24" t="s">
        <v>187</v>
      </c>
      <c r="G63" s="33" t="s">
        <v>66</v>
      </c>
      <c r="H63" s="26">
        <v>43388</v>
      </c>
      <c r="I63" s="24"/>
      <c r="J63" s="38">
        <v>36155.560000000005</v>
      </c>
      <c r="K63" s="38">
        <v>146.37999999999997</v>
      </c>
      <c r="L63" s="34"/>
      <c r="M63" s="34"/>
      <c r="N63" s="35">
        <f t="shared" si="0"/>
        <v>36301.94</v>
      </c>
      <c r="O63" s="38">
        <v>551.94000000000028</v>
      </c>
      <c r="P63" s="38"/>
      <c r="Q63" s="38"/>
      <c r="R63" s="38"/>
      <c r="S63" s="36">
        <f t="shared" si="1"/>
        <v>551.94000000000028</v>
      </c>
      <c r="T63" s="36">
        <f t="shared" si="2"/>
        <v>35750</v>
      </c>
    </row>
    <row r="64" spans="2:20" s="12" customFormat="1" ht="24.9" customHeight="1">
      <c r="B64" s="22">
        <v>46</v>
      </c>
      <c r="C64" s="32" t="s">
        <v>188</v>
      </c>
      <c r="D64" s="32" t="s">
        <v>189</v>
      </c>
      <c r="E64" s="24">
        <v>46</v>
      </c>
      <c r="F64" s="24" t="s">
        <v>190</v>
      </c>
      <c r="G64" s="33" t="s">
        <v>66</v>
      </c>
      <c r="H64" s="26">
        <v>43388</v>
      </c>
      <c r="I64" s="24"/>
      <c r="J64" s="38">
        <v>45511.11</v>
      </c>
      <c r="K64" s="38">
        <v>488.88999999999965</v>
      </c>
      <c r="L64" s="34"/>
      <c r="M64" s="34"/>
      <c r="N64" s="35">
        <f t="shared" si="0"/>
        <v>46000</v>
      </c>
      <c r="O64" s="38"/>
      <c r="P64" s="38"/>
      <c r="Q64" s="38"/>
      <c r="R64" s="38"/>
      <c r="S64" s="36">
        <f t="shared" si="1"/>
        <v>0</v>
      </c>
      <c r="T64" s="36">
        <f t="shared" si="2"/>
        <v>46000</v>
      </c>
    </row>
    <row r="65" spans="2:21" s="12" customFormat="1" ht="24.9" customHeight="1">
      <c r="B65" s="22">
        <v>47</v>
      </c>
      <c r="C65" s="32" t="s">
        <v>191</v>
      </c>
      <c r="D65" s="32" t="s">
        <v>95</v>
      </c>
      <c r="E65" s="24">
        <v>47</v>
      </c>
      <c r="F65" s="24" t="s">
        <v>192</v>
      </c>
      <c r="G65" s="33" t="s">
        <v>66</v>
      </c>
      <c r="H65" s="26">
        <v>43388</v>
      </c>
      <c r="I65" s="24"/>
      <c r="J65" s="38">
        <v>52871.94</v>
      </c>
      <c r="K65" s="38"/>
      <c r="L65" s="34"/>
      <c r="M65" s="34"/>
      <c r="N65" s="35">
        <f t="shared" si="0"/>
        <v>52871.94</v>
      </c>
      <c r="O65" s="38">
        <v>421.94000000000051</v>
      </c>
      <c r="P65" s="38"/>
      <c r="Q65" s="38"/>
      <c r="R65" s="38"/>
      <c r="S65" s="36">
        <f t="shared" si="1"/>
        <v>421.94000000000051</v>
      </c>
      <c r="T65" s="36">
        <f t="shared" si="2"/>
        <v>52450</v>
      </c>
    </row>
    <row r="66" spans="2:21" s="12" customFormat="1" ht="24.9" customHeight="1">
      <c r="B66" s="22">
        <v>48</v>
      </c>
      <c r="C66" s="32" t="s">
        <v>193</v>
      </c>
      <c r="D66" s="32" t="s">
        <v>194</v>
      </c>
      <c r="E66" s="24">
        <v>48</v>
      </c>
      <c r="F66" s="24" t="s">
        <v>195</v>
      </c>
      <c r="G66" s="33" t="s">
        <v>66</v>
      </c>
      <c r="H66" s="26">
        <v>43388</v>
      </c>
      <c r="I66" s="24"/>
      <c r="J66" s="38">
        <v>57977.360000000015</v>
      </c>
      <c r="K66" s="38"/>
      <c r="L66" s="34"/>
      <c r="M66" s="34"/>
      <c r="N66" s="35">
        <f t="shared" si="0"/>
        <v>57977.360000000015</v>
      </c>
      <c r="O66" s="38">
        <v>977.36000000000092</v>
      </c>
      <c r="P66" s="38"/>
      <c r="Q66" s="38"/>
      <c r="R66" s="38"/>
      <c r="S66" s="36">
        <f t="shared" si="1"/>
        <v>977.36000000000092</v>
      </c>
      <c r="T66" s="36">
        <f t="shared" si="2"/>
        <v>57000.000000000015</v>
      </c>
    </row>
    <row r="67" spans="2:21" s="12" customFormat="1" ht="24.9" customHeight="1">
      <c r="B67" s="22">
        <v>49</v>
      </c>
      <c r="C67" s="32" t="s">
        <v>196</v>
      </c>
      <c r="D67" s="32" t="s">
        <v>95</v>
      </c>
      <c r="E67" s="24">
        <v>49</v>
      </c>
      <c r="F67" s="24" t="s">
        <v>197</v>
      </c>
      <c r="G67" s="33" t="s">
        <v>66</v>
      </c>
      <c r="H67" s="26">
        <v>43388</v>
      </c>
      <c r="I67" s="24"/>
      <c r="J67" s="38">
        <v>1693.48</v>
      </c>
      <c r="K67" s="85">
        <v>106.51999999999998</v>
      </c>
      <c r="L67" s="34"/>
      <c r="M67" s="34"/>
      <c r="N67" s="35">
        <f t="shared" si="0"/>
        <v>1800</v>
      </c>
      <c r="O67" s="38"/>
      <c r="P67" s="38"/>
      <c r="Q67" s="38"/>
      <c r="R67" s="38"/>
      <c r="S67" s="36">
        <f t="shared" si="1"/>
        <v>0</v>
      </c>
      <c r="T67" s="36">
        <f t="shared" si="2"/>
        <v>1800</v>
      </c>
    </row>
    <row r="68" spans="2:21" s="12" customFormat="1" ht="24.9" customHeight="1">
      <c r="B68" s="22">
        <v>50</v>
      </c>
      <c r="C68" s="32" t="s">
        <v>198</v>
      </c>
      <c r="D68" s="32" t="s">
        <v>199</v>
      </c>
      <c r="E68" s="24">
        <v>50</v>
      </c>
      <c r="F68" s="24" t="s">
        <v>200</v>
      </c>
      <c r="G68" s="33" t="s">
        <v>66</v>
      </c>
      <c r="H68" s="26">
        <v>43388</v>
      </c>
      <c r="I68" s="24"/>
      <c r="J68" s="38">
        <v>97864.39</v>
      </c>
      <c r="K68" s="38"/>
      <c r="L68" s="34"/>
      <c r="M68" s="34"/>
      <c r="N68" s="35">
        <f t="shared" si="0"/>
        <v>97864.39</v>
      </c>
      <c r="O68" s="38">
        <v>8714.39</v>
      </c>
      <c r="P68" s="38"/>
      <c r="Q68" s="38"/>
      <c r="R68" s="38"/>
      <c r="S68" s="36">
        <f t="shared" si="1"/>
        <v>8714.39</v>
      </c>
      <c r="T68" s="36">
        <f t="shared" si="2"/>
        <v>89150</v>
      </c>
    </row>
    <row r="69" spans="2:21" s="12" customFormat="1" ht="24.9" customHeight="1">
      <c r="B69" s="22">
        <v>51</v>
      </c>
      <c r="C69" s="32" t="s">
        <v>201</v>
      </c>
      <c r="D69" s="32" t="s">
        <v>95</v>
      </c>
      <c r="E69" s="24">
        <v>51</v>
      </c>
      <c r="F69" s="24" t="s">
        <v>202</v>
      </c>
      <c r="G69" s="33" t="s">
        <v>66</v>
      </c>
      <c r="H69" s="26">
        <v>43388</v>
      </c>
      <c r="I69" s="24"/>
      <c r="J69" s="38">
        <v>47094.35</v>
      </c>
      <c r="K69" s="38">
        <v>8.7199999999999989</v>
      </c>
      <c r="L69" s="34"/>
      <c r="M69" s="34"/>
      <c r="N69" s="35">
        <f t="shared" si="0"/>
        <v>47103.07</v>
      </c>
      <c r="O69" s="38">
        <v>353.07000000000039</v>
      </c>
      <c r="P69" s="38"/>
      <c r="Q69" s="38"/>
      <c r="R69" s="38"/>
      <c r="S69" s="36">
        <f t="shared" si="1"/>
        <v>353.07000000000039</v>
      </c>
      <c r="T69" s="36">
        <f t="shared" si="2"/>
        <v>46750</v>
      </c>
    </row>
    <row r="70" spans="2:21" s="12" customFormat="1" ht="24.9" customHeight="1">
      <c r="B70" s="22">
        <v>52</v>
      </c>
      <c r="C70" s="32" t="s">
        <v>203</v>
      </c>
      <c r="D70" s="32" t="s">
        <v>204</v>
      </c>
      <c r="E70" s="24">
        <v>52</v>
      </c>
      <c r="F70" s="24" t="s">
        <v>205</v>
      </c>
      <c r="G70" s="33" t="s">
        <v>66</v>
      </c>
      <c r="H70" s="26">
        <v>43388</v>
      </c>
      <c r="I70" s="24"/>
      <c r="J70" s="38">
        <v>48405.959999999992</v>
      </c>
      <c r="K70" s="38">
        <v>255.63999999999973</v>
      </c>
      <c r="L70" s="34"/>
      <c r="M70" s="34"/>
      <c r="N70" s="35">
        <f t="shared" si="0"/>
        <v>48661.599999999991</v>
      </c>
      <c r="O70" s="38">
        <v>111.60000000000008</v>
      </c>
      <c r="P70" s="38"/>
      <c r="Q70" s="38"/>
      <c r="R70" s="38"/>
      <c r="S70" s="36">
        <f t="shared" si="1"/>
        <v>111.60000000000008</v>
      </c>
      <c r="T70" s="36">
        <f t="shared" si="2"/>
        <v>48549.999999999993</v>
      </c>
    </row>
    <row r="71" spans="2:21" s="12" customFormat="1" ht="24.9" customHeight="1">
      <c r="B71" s="22">
        <v>53</v>
      </c>
      <c r="C71" s="32" t="s">
        <v>206</v>
      </c>
      <c r="D71" s="32" t="s">
        <v>207</v>
      </c>
      <c r="E71" s="24">
        <v>53</v>
      </c>
      <c r="F71" s="24" t="s">
        <v>208</v>
      </c>
      <c r="G71" s="33" t="s">
        <v>66</v>
      </c>
      <c r="H71" s="26">
        <v>43388</v>
      </c>
      <c r="I71" s="24"/>
      <c r="J71" s="38">
        <v>89410.080000000031</v>
      </c>
      <c r="K71" s="38">
        <v>127.03999999999998</v>
      </c>
      <c r="L71" s="34"/>
      <c r="M71" s="34"/>
      <c r="N71" s="35">
        <f t="shared" si="0"/>
        <v>89537.120000000024</v>
      </c>
      <c r="O71" s="38">
        <v>8037.1199999999981</v>
      </c>
      <c r="P71" s="38"/>
      <c r="Q71" s="38"/>
      <c r="R71" s="38"/>
      <c r="S71" s="36">
        <f t="shared" si="1"/>
        <v>8037.1199999999981</v>
      </c>
      <c r="T71" s="36">
        <f t="shared" si="2"/>
        <v>81500.000000000029</v>
      </c>
    </row>
    <row r="72" spans="2:21" s="12" customFormat="1" ht="24.9" customHeight="1">
      <c r="B72" s="40">
        <v>54</v>
      </c>
      <c r="C72" s="41" t="s">
        <v>209</v>
      </c>
      <c r="D72" s="41" t="s">
        <v>64</v>
      </c>
      <c r="E72" s="42">
        <v>54</v>
      </c>
      <c r="F72" s="42" t="s">
        <v>210</v>
      </c>
      <c r="G72" s="43" t="s">
        <v>66</v>
      </c>
      <c r="H72" s="44">
        <v>43388</v>
      </c>
      <c r="I72" s="42"/>
      <c r="J72" s="87">
        <v>71399.150000000009</v>
      </c>
      <c r="K72" s="87"/>
      <c r="L72" s="45"/>
      <c r="M72" s="45"/>
      <c r="N72" s="46">
        <f t="shared" si="0"/>
        <v>71399.150000000009</v>
      </c>
      <c r="O72" s="87">
        <v>4949.1499999999996</v>
      </c>
      <c r="P72" s="87"/>
      <c r="Q72" s="87"/>
      <c r="R72" s="87"/>
      <c r="S72" s="47">
        <f t="shared" si="1"/>
        <v>4949.1499999999996</v>
      </c>
      <c r="T72" s="47">
        <f t="shared" si="2"/>
        <v>66450.000000000015</v>
      </c>
    </row>
    <row r="73" spans="2:21" s="12" customFormat="1">
      <c r="B73" s="22">
        <v>55</v>
      </c>
      <c r="C73" s="32" t="s">
        <v>211</v>
      </c>
      <c r="D73" s="32" t="s">
        <v>212</v>
      </c>
      <c r="E73" s="24">
        <v>55</v>
      </c>
      <c r="F73" s="24" t="s">
        <v>213</v>
      </c>
      <c r="G73" s="33" t="s">
        <v>66</v>
      </c>
      <c r="H73" s="26">
        <v>43388</v>
      </c>
      <c r="I73" s="24"/>
      <c r="J73" s="38">
        <v>98628.930000000008</v>
      </c>
      <c r="K73" s="38">
        <v>0</v>
      </c>
      <c r="L73" s="34"/>
      <c r="M73" s="34"/>
      <c r="N73" s="35">
        <f t="shared" si="0"/>
        <v>98628.930000000008</v>
      </c>
      <c r="O73" s="38">
        <v>8978.93</v>
      </c>
      <c r="P73" s="38"/>
      <c r="Q73" s="38"/>
      <c r="R73" s="38"/>
      <c r="S73" s="36">
        <f t="shared" si="1"/>
        <v>8978.93</v>
      </c>
      <c r="T73" s="36">
        <f t="shared" si="2"/>
        <v>89650</v>
      </c>
    </row>
    <row r="74" spans="2:21" s="12" customFormat="1" ht="24.9" customHeight="1">
      <c r="B74" s="48"/>
      <c r="C74" s="49" t="s">
        <v>41</v>
      </c>
      <c r="D74" s="49"/>
      <c r="E74" s="49"/>
      <c r="F74" s="49"/>
      <c r="G74" s="49"/>
      <c r="H74" s="50"/>
      <c r="I74" s="49"/>
      <c r="J74" s="51">
        <f>SUM(J19:J73)</f>
        <v>2976059.24</v>
      </c>
      <c r="K74" s="51">
        <f>SUM(K19:K73)</f>
        <v>22319.540000000005</v>
      </c>
      <c r="L74" s="51">
        <f t="shared" ref="L74:R74" si="3">SUM(L19:L73)</f>
        <v>0</v>
      </c>
      <c r="M74" s="51">
        <f t="shared" si="3"/>
        <v>0</v>
      </c>
      <c r="N74" s="51">
        <f>+J74-K74</f>
        <v>2953739.7</v>
      </c>
      <c r="O74" s="51">
        <f>SUM(O19:O73)</f>
        <v>177178.77999999997</v>
      </c>
      <c r="P74" s="51">
        <f t="shared" si="3"/>
        <v>0</v>
      </c>
      <c r="Q74" s="51">
        <f t="shared" si="3"/>
        <v>0</v>
      </c>
      <c r="R74" s="51">
        <f t="shared" si="3"/>
        <v>0</v>
      </c>
      <c r="S74" s="51">
        <f>SUM(S19:S73)</f>
        <v>177178.77999999997</v>
      </c>
      <c r="T74" s="52">
        <f>SUM(T8:T73)</f>
        <v>2821200</v>
      </c>
      <c r="U74" s="53"/>
    </row>
    <row r="75" spans="2:21">
      <c r="C75" s="54"/>
      <c r="D75" s="54"/>
      <c r="E75" s="54"/>
      <c r="F75" s="55"/>
      <c r="G75" s="54"/>
      <c r="H75" s="56"/>
      <c r="I75" s="54"/>
      <c r="J75" s="57">
        <v>2976059.24</v>
      </c>
      <c r="K75" s="57">
        <v>22319.54</v>
      </c>
      <c r="L75" s="54"/>
      <c r="M75" s="54"/>
      <c r="N75" s="57"/>
      <c r="O75" s="58">
        <v>177178.78</v>
      </c>
      <c r="P75" s="57"/>
      <c r="Q75" s="57"/>
      <c r="R75" s="57"/>
      <c r="S75" s="58"/>
      <c r="T75" s="59">
        <f>+J75+K75-O75</f>
        <v>2821200.0000000005</v>
      </c>
    </row>
    <row r="76" spans="2:21" s="7" customFormat="1">
      <c r="B76" s="13"/>
      <c r="C76" s="13"/>
      <c r="D76" s="13"/>
      <c r="E76" s="13"/>
      <c r="F76" s="60"/>
      <c r="G76" s="13"/>
      <c r="I76" s="13"/>
      <c r="J76" s="61">
        <f>+J75-J74</f>
        <v>0</v>
      </c>
      <c r="K76" s="61">
        <f>+K75-K74</f>
        <v>0</v>
      </c>
      <c r="L76" s="13"/>
      <c r="M76" s="13"/>
      <c r="N76" s="61"/>
      <c r="O76" s="62">
        <f>+O75-O74</f>
        <v>0</v>
      </c>
      <c r="P76" s="61"/>
      <c r="Q76" s="62"/>
      <c r="R76" s="62"/>
      <c r="S76" s="62"/>
      <c r="T76" s="63">
        <f>+T74-T75</f>
        <v>0</v>
      </c>
    </row>
    <row r="77" spans="2:21" s="7" customFormat="1">
      <c r="B77" s="13"/>
      <c r="C77" s="13"/>
      <c r="D77" s="13"/>
      <c r="E77" s="13"/>
      <c r="F77" s="60"/>
      <c r="G77" s="13"/>
      <c r="I77" s="13"/>
      <c r="J77" s="13"/>
      <c r="K77" s="13"/>
      <c r="L77" s="13"/>
      <c r="M77" s="13"/>
      <c r="N77" s="61"/>
      <c r="O77" s="62"/>
      <c r="P77" s="61"/>
      <c r="Q77" s="62"/>
      <c r="R77" s="62"/>
      <c r="S77" s="62"/>
    </row>
    <row r="78" spans="2:21" s="64" customFormat="1" ht="36" customHeight="1">
      <c r="B78" s="153" t="s">
        <v>42</v>
      </c>
      <c r="C78" s="153"/>
      <c r="D78" s="153"/>
      <c r="E78" s="153"/>
      <c r="F78" s="153"/>
      <c r="G78" s="153"/>
      <c r="H78" s="153"/>
      <c r="I78" s="153"/>
      <c r="J78" s="153"/>
      <c r="K78" s="153"/>
      <c r="L78" s="153"/>
      <c r="M78" s="153"/>
      <c r="N78" s="153"/>
      <c r="O78" s="153"/>
      <c r="P78" s="153"/>
      <c r="Q78" s="153"/>
      <c r="R78" s="153"/>
      <c r="S78" s="153"/>
      <c r="T78" s="153"/>
    </row>
    <row r="79" spans="2:21" s="64" customFormat="1">
      <c r="B79" s="65"/>
      <c r="F79" s="66"/>
      <c r="H79" s="67"/>
    </row>
    <row r="80" spans="2:21" s="64" customFormat="1">
      <c r="B80" s="65"/>
      <c r="F80" s="66"/>
      <c r="H80" s="67"/>
    </row>
    <row r="81" spans="2:18" s="64" customFormat="1">
      <c r="B81" s="65"/>
      <c r="F81" s="66"/>
      <c r="H81" s="67"/>
    </row>
    <row r="82" spans="2:18" s="64" customFormat="1">
      <c r="B82" s="65"/>
      <c r="F82" s="66"/>
      <c r="H82" s="67"/>
    </row>
    <row r="83" spans="2:18" s="64" customFormat="1">
      <c r="B83" s="65"/>
      <c r="F83" s="66"/>
      <c r="H83" s="67"/>
    </row>
    <row r="84" spans="2:18" s="64" customFormat="1">
      <c r="B84" s="65"/>
      <c r="F84" s="66"/>
      <c r="H84" s="67"/>
    </row>
    <row r="85" spans="2:18" s="64" customFormat="1">
      <c r="B85" s="65"/>
      <c r="F85" s="66"/>
      <c r="H85" s="67"/>
    </row>
    <row r="86" spans="2:18" s="7" customFormat="1">
      <c r="F86" s="8"/>
      <c r="J86" s="13"/>
      <c r="K86" s="13"/>
      <c r="L86" s="13"/>
      <c r="M86" s="13"/>
      <c r="N86" s="13"/>
      <c r="O86" s="13"/>
      <c r="P86" s="13"/>
    </row>
    <row r="87" spans="2:18" s="7" customFormat="1">
      <c r="F87" s="8"/>
      <c r="J87" s="13"/>
      <c r="K87" s="13"/>
      <c r="L87" s="13"/>
      <c r="M87" s="13"/>
      <c r="N87" s="13"/>
      <c r="O87" s="13"/>
      <c r="P87" s="13"/>
    </row>
    <row r="88" spans="2:18" s="7" customFormat="1">
      <c r="F88" s="8"/>
      <c r="J88" s="13"/>
      <c r="K88" s="13"/>
      <c r="L88" s="13"/>
      <c r="M88" s="13"/>
      <c r="N88" s="13"/>
      <c r="O88" s="13"/>
      <c r="P88" s="13"/>
    </row>
    <row r="89" spans="2:18" s="7" customFormat="1">
      <c r="F89" s="8"/>
      <c r="J89" s="13"/>
      <c r="K89" s="13"/>
      <c r="L89" s="13"/>
      <c r="M89" s="13"/>
      <c r="N89" s="13"/>
      <c r="O89" s="13"/>
      <c r="P89" s="13"/>
    </row>
    <row r="90" spans="2:18" s="7" customFormat="1">
      <c r="F90" s="8"/>
      <c r="J90" s="13"/>
      <c r="K90" s="13"/>
      <c r="L90" s="13"/>
      <c r="M90" s="13"/>
      <c r="N90" s="13"/>
      <c r="O90" s="13"/>
      <c r="P90" s="13"/>
    </row>
    <row r="91" spans="2:18" s="7" customFormat="1">
      <c r="F91" s="8"/>
      <c r="J91" s="13"/>
      <c r="K91" s="13"/>
      <c r="L91" s="13"/>
      <c r="M91" s="13"/>
      <c r="N91" s="13"/>
      <c r="O91" s="13"/>
      <c r="P91" s="13"/>
    </row>
    <row r="92" spans="2:18">
      <c r="C92" s="54"/>
      <c r="D92" s="54"/>
      <c r="E92" s="54"/>
      <c r="F92" s="55"/>
      <c r="G92" s="54"/>
      <c r="H92" s="56"/>
      <c r="I92" s="54"/>
      <c r="J92" s="54"/>
      <c r="K92" s="54"/>
      <c r="L92" s="54"/>
      <c r="M92" s="54"/>
      <c r="N92" s="54"/>
      <c r="O92" s="54"/>
      <c r="P92" s="54"/>
      <c r="Q92" s="54"/>
      <c r="R92" s="54"/>
    </row>
  </sheetData>
  <sheetProtection formatCells="0" formatColumns="0" formatRows="0" insertColumns="0" insertRows="0" deleteColumns="0" deleteRows="0" selectLockedCells="1"/>
  <mergeCells count="17">
    <mergeCell ref="B18:T18"/>
    <mergeCell ref="B78:T78"/>
    <mergeCell ref="H15:H16"/>
    <mergeCell ref="I15:I16"/>
    <mergeCell ref="J15:M15"/>
    <mergeCell ref="N15:N16"/>
    <mergeCell ref="O15:R15"/>
    <mergeCell ref="S15:S16"/>
    <mergeCell ref="B15:B16"/>
    <mergeCell ref="C15:C16"/>
    <mergeCell ref="D15:D16"/>
    <mergeCell ref="E15:E16"/>
    <mergeCell ref="F15:F16"/>
    <mergeCell ref="G15:G16"/>
    <mergeCell ref="T15:T16"/>
    <mergeCell ref="L16:M16"/>
    <mergeCell ref="P16:R16"/>
  </mergeCells>
  <dataValidations disablePrompts="1" count="1">
    <dataValidation type="list" allowBlank="1" showInputMessage="1" showErrorMessage="1" sqref="B12" xr:uid="{00000000-0002-0000-0200-000000000000}">
      <formula1>#REF!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scale="5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6:U103"/>
  <sheetViews>
    <sheetView topLeftCell="H75" zoomScale="95" zoomScaleNormal="90" workbookViewId="0">
      <selection activeCell="O19" sqref="O19:R84"/>
    </sheetView>
  </sheetViews>
  <sheetFormatPr baseColWidth="10" defaultColWidth="11.44140625" defaultRowHeight="15"/>
  <cols>
    <col min="1" max="1" width="3.33203125" style="11" customWidth="1"/>
    <col min="2" max="2" width="4.6640625" style="11" customWidth="1"/>
    <col min="3" max="3" width="46.44140625" style="11" bestFit="1" customWidth="1"/>
    <col min="4" max="4" width="44" style="11" customWidth="1"/>
    <col min="5" max="5" width="14.33203125" style="11" customWidth="1"/>
    <col min="6" max="6" width="19.88671875" style="68" customWidth="1"/>
    <col min="7" max="7" width="44.5546875" style="11" customWidth="1"/>
    <col min="8" max="8" width="22.5546875" style="7" customWidth="1"/>
    <col min="9" max="9" width="9.33203125" style="11" customWidth="1"/>
    <col min="10" max="10" width="17.44140625" style="11" bestFit="1" customWidth="1"/>
    <col min="11" max="11" width="14.109375" style="11" customWidth="1"/>
    <col min="12" max="12" width="9.109375" style="11" customWidth="1"/>
    <col min="13" max="13" width="10.33203125" style="11" customWidth="1"/>
    <col min="14" max="14" width="33.109375" style="11" bestFit="1" customWidth="1"/>
    <col min="15" max="15" width="13.88671875" style="11" bestFit="1" customWidth="1"/>
    <col min="16" max="18" width="5.5546875" style="11" bestFit="1" customWidth="1"/>
    <col min="19" max="19" width="33.109375" style="11" bestFit="1" customWidth="1"/>
    <col min="20" max="20" width="23.109375" style="11" customWidth="1"/>
    <col min="21" max="21" width="16.44140625" style="11" bestFit="1" customWidth="1"/>
    <col min="22" max="16384" width="11.44140625" style="11"/>
  </cols>
  <sheetData>
    <row r="6" spans="2:20" s="7" customFormat="1">
      <c r="F6" s="8"/>
      <c r="I6" s="9"/>
    </row>
    <row r="7" spans="2:20" s="7" customFormat="1">
      <c r="F7" s="8"/>
      <c r="I7" s="9"/>
    </row>
    <row r="8" spans="2:20" s="7" customFormat="1">
      <c r="F8" s="8"/>
      <c r="I8" s="9"/>
    </row>
    <row r="9" spans="2:20" s="7" customFormat="1">
      <c r="F9" s="8"/>
      <c r="I9" s="9"/>
    </row>
    <row r="10" spans="2:20" s="7" customFormat="1" ht="15.6">
      <c r="B10" s="10" t="s">
        <v>0</v>
      </c>
      <c r="C10" s="11"/>
      <c r="D10" s="6" t="s">
        <v>47</v>
      </c>
      <c r="F10" s="8"/>
      <c r="I10" s="9"/>
    </row>
    <row r="11" spans="2:20" s="7" customFormat="1" ht="19.5" customHeight="1">
      <c r="B11" s="10" t="s">
        <v>48</v>
      </c>
      <c r="C11" s="11"/>
      <c r="D11" s="1" t="s">
        <v>60</v>
      </c>
      <c r="E11" s="13"/>
      <c r="F11" s="8"/>
      <c r="I11" s="9"/>
    </row>
    <row r="12" spans="2:20" s="7" customFormat="1" ht="15.6">
      <c r="B12" s="10"/>
      <c r="C12" s="11"/>
      <c r="D12" s="12"/>
      <c r="E12" s="13"/>
      <c r="F12" s="8"/>
      <c r="I12" s="9"/>
    </row>
    <row r="13" spans="2:20" s="7" customFormat="1" ht="15.6">
      <c r="B13" s="10" t="s">
        <v>21</v>
      </c>
      <c r="C13" s="10"/>
      <c r="E13" s="13"/>
      <c r="F13" s="8"/>
      <c r="I13" s="9"/>
    </row>
    <row r="14" spans="2:20" ht="51.75" customHeight="1" thickBot="1">
      <c r="B14" s="14"/>
      <c r="C14" s="14"/>
      <c r="D14" s="15"/>
      <c r="E14" s="14"/>
      <c r="F14" s="16"/>
      <c r="G14" s="14"/>
      <c r="H14" s="17"/>
      <c r="I14" s="9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</row>
    <row r="15" spans="2:20" s="12" customFormat="1" ht="15" customHeight="1" thickBot="1">
      <c r="B15" s="164" t="s">
        <v>22</v>
      </c>
      <c r="C15" s="156" t="s">
        <v>23</v>
      </c>
      <c r="D15" s="154" t="s">
        <v>45</v>
      </c>
      <c r="E15" s="156" t="s">
        <v>24</v>
      </c>
      <c r="F15" s="166" t="s">
        <v>25</v>
      </c>
      <c r="G15" s="156" t="s">
        <v>26</v>
      </c>
      <c r="H15" s="154" t="s">
        <v>27</v>
      </c>
      <c r="I15" s="156" t="s">
        <v>28</v>
      </c>
      <c r="J15" s="158" t="s">
        <v>29</v>
      </c>
      <c r="K15" s="159"/>
      <c r="L15" s="159"/>
      <c r="M15" s="160"/>
      <c r="N15" s="156" t="s">
        <v>30</v>
      </c>
      <c r="O15" s="158" t="s">
        <v>31</v>
      </c>
      <c r="P15" s="159"/>
      <c r="Q15" s="159"/>
      <c r="R15" s="160"/>
      <c r="S15" s="156" t="s">
        <v>30</v>
      </c>
      <c r="T15" s="156" t="s">
        <v>46</v>
      </c>
    </row>
    <row r="16" spans="2:20" s="12" customFormat="1" ht="100.5" customHeight="1" thickBot="1">
      <c r="B16" s="165"/>
      <c r="C16" s="157"/>
      <c r="D16" s="155"/>
      <c r="E16" s="157"/>
      <c r="F16" s="167"/>
      <c r="G16" s="157"/>
      <c r="H16" s="155"/>
      <c r="I16" s="157"/>
      <c r="J16" s="18" t="s">
        <v>32</v>
      </c>
      <c r="K16" s="18" t="s">
        <v>33</v>
      </c>
      <c r="L16" s="158" t="s">
        <v>34</v>
      </c>
      <c r="M16" s="160"/>
      <c r="N16" s="157"/>
      <c r="O16" s="18" t="s">
        <v>35</v>
      </c>
      <c r="P16" s="158" t="s">
        <v>36</v>
      </c>
      <c r="Q16" s="159"/>
      <c r="R16" s="160"/>
      <c r="S16" s="157"/>
      <c r="T16" s="157"/>
    </row>
    <row r="17" spans="1:20" s="12" customFormat="1" ht="35.25" customHeight="1">
      <c r="B17" s="19"/>
      <c r="C17" s="19"/>
      <c r="D17" s="19"/>
      <c r="E17" s="19"/>
      <c r="F17" s="20"/>
      <c r="G17" s="19"/>
      <c r="H17" s="19"/>
      <c r="I17" s="19"/>
      <c r="J17" s="19" t="s">
        <v>1</v>
      </c>
      <c r="K17" s="19" t="s">
        <v>2</v>
      </c>
      <c r="L17" s="19" t="s">
        <v>3</v>
      </c>
      <c r="M17" s="19" t="s">
        <v>4</v>
      </c>
      <c r="N17" s="21" t="s">
        <v>37</v>
      </c>
      <c r="O17" s="19" t="s">
        <v>5</v>
      </c>
      <c r="P17" s="19" t="s">
        <v>7</v>
      </c>
      <c r="Q17" s="19" t="s">
        <v>8</v>
      </c>
      <c r="R17" s="19" t="s">
        <v>6</v>
      </c>
      <c r="S17" s="21" t="s">
        <v>38</v>
      </c>
      <c r="T17" s="21" t="s">
        <v>39</v>
      </c>
    </row>
    <row r="18" spans="1:20" s="12" customFormat="1" ht="25.5" customHeight="1" thickBot="1">
      <c r="B18" s="168" t="s">
        <v>40</v>
      </c>
      <c r="C18" s="169"/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169"/>
      <c r="T18" s="170"/>
    </row>
    <row r="19" spans="1:20" s="12" customFormat="1" ht="24.9" customHeight="1" thickTop="1">
      <c r="A19" s="69"/>
      <c r="B19" s="70">
        <v>56</v>
      </c>
      <c r="C19" s="71" t="s">
        <v>214</v>
      </c>
      <c r="D19" s="71" t="s">
        <v>215</v>
      </c>
      <c r="E19" s="24">
        <v>56</v>
      </c>
      <c r="F19" s="72" t="s">
        <v>216</v>
      </c>
      <c r="G19" s="71" t="s">
        <v>66</v>
      </c>
      <c r="H19" s="73">
        <v>44484</v>
      </c>
      <c r="I19" s="74"/>
      <c r="J19" s="75">
        <v>15371.15</v>
      </c>
      <c r="K19" s="76">
        <v>0</v>
      </c>
      <c r="L19" s="76"/>
      <c r="M19" s="76"/>
      <c r="N19" s="77">
        <f t="shared" ref="N19:N82" si="0">SUM(J19:M19)</f>
        <v>15371.15</v>
      </c>
      <c r="O19" s="75">
        <v>371.15000000000003</v>
      </c>
      <c r="P19" s="76"/>
      <c r="Q19" s="76"/>
      <c r="R19" s="76"/>
      <c r="S19" s="78">
        <f t="shared" ref="S19:S82" si="1">SUM(O19:R19)</f>
        <v>371.15000000000003</v>
      </c>
      <c r="T19" s="78">
        <f t="shared" ref="T19:T82" si="2">N19-S19</f>
        <v>15000</v>
      </c>
    </row>
    <row r="20" spans="1:20" s="12" customFormat="1" ht="24.9" customHeight="1">
      <c r="B20" s="79">
        <v>57</v>
      </c>
      <c r="C20" s="23" t="str">
        <f>[1]Hoja1!$A$3</f>
        <v>ADRIAN CRISTOBAL LEZAMA CAYETANO</v>
      </c>
      <c r="D20" s="23" t="s">
        <v>217</v>
      </c>
      <c r="E20" s="24">
        <v>57</v>
      </c>
      <c r="F20" s="23" t="s">
        <v>65</v>
      </c>
      <c r="G20" s="23" t="s">
        <v>66</v>
      </c>
      <c r="H20" s="26">
        <v>44484</v>
      </c>
      <c r="I20" s="24"/>
      <c r="J20" s="38">
        <v>21683.4</v>
      </c>
      <c r="K20" s="34">
        <v>0</v>
      </c>
      <c r="L20" s="34"/>
      <c r="M20" s="34"/>
      <c r="N20" s="35">
        <f t="shared" si="0"/>
        <v>21683.4</v>
      </c>
      <c r="O20" s="34">
        <v>1683.4</v>
      </c>
      <c r="P20" s="34"/>
      <c r="Q20" s="34"/>
      <c r="R20" s="34"/>
      <c r="S20" s="36">
        <f t="shared" si="1"/>
        <v>1683.4</v>
      </c>
      <c r="T20" s="36">
        <f t="shared" si="2"/>
        <v>20000</v>
      </c>
    </row>
    <row r="21" spans="1:20" s="12" customFormat="1" ht="24.9" customHeight="1">
      <c r="B21" s="79">
        <v>58</v>
      </c>
      <c r="C21" s="23" t="s">
        <v>67</v>
      </c>
      <c r="D21" s="23" t="s">
        <v>218</v>
      </c>
      <c r="E21" s="24">
        <v>58</v>
      </c>
      <c r="F21" s="25" t="s">
        <v>219</v>
      </c>
      <c r="G21" s="23" t="s">
        <v>66</v>
      </c>
      <c r="H21" s="26">
        <v>44484</v>
      </c>
      <c r="I21" s="24"/>
      <c r="J21" s="38">
        <v>5491.88</v>
      </c>
      <c r="K21" s="34">
        <v>508.12</v>
      </c>
      <c r="L21" s="34"/>
      <c r="M21" s="34"/>
      <c r="N21" s="35">
        <f t="shared" si="0"/>
        <v>6000</v>
      </c>
      <c r="O21" s="34">
        <v>0</v>
      </c>
      <c r="P21" s="34"/>
      <c r="Q21" s="34"/>
      <c r="R21" s="34"/>
      <c r="S21" s="36">
        <f t="shared" si="1"/>
        <v>0</v>
      </c>
      <c r="T21" s="36">
        <f t="shared" si="2"/>
        <v>6000</v>
      </c>
    </row>
    <row r="22" spans="1:20" s="12" customFormat="1" ht="24.9" customHeight="1">
      <c r="B22" s="79">
        <v>59</v>
      </c>
      <c r="C22" s="23" t="s">
        <v>220</v>
      </c>
      <c r="D22" s="23" t="s">
        <v>221</v>
      </c>
      <c r="E22" s="24">
        <v>59</v>
      </c>
      <c r="F22" s="25" t="s">
        <v>78</v>
      </c>
      <c r="G22" s="23" t="s">
        <v>66</v>
      </c>
      <c r="H22" s="26">
        <v>44484</v>
      </c>
      <c r="I22" s="24"/>
      <c r="J22" s="38">
        <v>15348.429999999998</v>
      </c>
      <c r="K22" s="34">
        <v>0</v>
      </c>
      <c r="L22" s="34"/>
      <c r="M22" s="34"/>
      <c r="N22" s="35">
        <f t="shared" si="0"/>
        <v>15348.429999999998</v>
      </c>
      <c r="O22" s="34">
        <v>348.43000000000006</v>
      </c>
      <c r="P22" s="34"/>
      <c r="Q22" s="34"/>
      <c r="R22" s="34"/>
      <c r="S22" s="36">
        <f t="shared" si="1"/>
        <v>348.43000000000006</v>
      </c>
      <c r="T22" s="36">
        <f t="shared" si="2"/>
        <v>14999.999999999998</v>
      </c>
    </row>
    <row r="23" spans="1:20" s="12" customFormat="1" ht="24.9" customHeight="1">
      <c r="B23" s="79">
        <v>60</v>
      </c>
      <c r="C23" s="23" t="s">
        <v>222</v>
      </c>
      <c r="D23" s="23" t="s">
        <v>223</v>
      </c>
      <c r="E23" s="24">
        <v>60</v>
      </c>
      <c r="F23" s="25" t="s">
        <v>224</v>
      </c>
      <c r="G23" s="23" t="s">
        <v>66</v>
      </c>
      <c r="H23" s="26">
        <v>44484</v>
      </c>
      <c r="I23" s="24"/>
      <c r="J23" s="38">
        <v>9591.7000000000007</v>
      </c>
      <c r="K23" s="34">
        <v>408.3</v>
      </c>
      <c r="L23" s="34"/>
      <c r="M23" s="34"/>
      <c r="N23" s="35">
        <f t="shared" si="0"/>
        <v>10000</v>
      </c>
      <c r="O23" s="34">
        <v>0</v>
      </c>
      <c r="P23" s="34"/>
      <c r="Q23" s="34"/>
      <c r="R23" s="34"/>
      <c r="S23" s="36">
        <f t="shared" si="1"/>
        <v>0</v>
      </c>
      <c r="T23" s="36">
        <f t="shared" si="2"/>
        <v>10000</v>
      </c>
    </row>
    <row r="24" spans="1:20" s="12" customFormat="1" ht="24.9" customHeight="1">
      <c r="B24" s="79">
        <v>61</v>
      </c>
      <c r="C24" s="80" t="s">
        <v>225</v>
      </c>
      <c r="D24" s="23" t="s">
        <v>169</v>
      </c>
      <c r="E24" s="24">
        <v>61</v>
      </c>
      <c r="F24" s="25" t="s">
        <v>226</v>
      </c>
      <c r="G24" s="23" t="s">
        <v>66</v>
      </c>
      <c r="H24" s="26">
        <v>44484</v>
      </c>
      <c r="I24" s="24"/>
      <c r="J24" s="38">
        <v>17608.370000000003</v>
      </c>
      <c r="K24" s="34">
        <v>140.71</v>
      </c>
      <c r="L24" s="34"/>
      <c r="M24" s="34"/>
      <c r="N24" s="35">
        <f t="shared" si="0"/>
        <v>17749.080000000002</v>
      </c>
      <c r="O24" s="34">
        <v>1249.08</v>
      </c>
      <c r="P24" s="34"/>
      <c r="Q24" s="34"/>
      <c r="R24" s="34"/>
      <c r="S24" s="36">
        <f t="shared" si="1"/>
        <v>1249.08</v>
      </c>
      <c r="T24" s="36">
        <f t="shared" si="2"/>
        <v>16500</v>
      </c>
    </row>
    <row r="25" spans="1:20" s="12" customFormat="1" ht="24.9" customHeight="1">
      <c r="B25" s="79">
        <v>62</v>
      </c>
      <c r="C25" s="80" t="s">
        <v>227</v>
      </c>
      <c r="D25" s="23" t="s">
        <v>228</v>
      </c>
      <c r="E25" s="24">
        <v>62</v>
      </c>
      <c r="F25" s="25" t="s">
        <v>229</v>
      </c>
      <c r="G25" s="23" t="s">
        <v>66</v>
      </c>
      <c r="H25" s="26">
        <v>44484</v>
      </c>
      <c r="I25" s="24"/>
      <c r="J25" s="38">
        <v>21683.4</v>
      </c>
      <c r="K25" s="34">
        <v>0</v>
      </c>
      <c r="L25" s="34"/>
      <c r="M25" s="34"/>
      <c r="N25" s="35">
        <f t="shared" si="0"/>
        <v>21683.4</v>
      </c>
      <c r="O25" s="34">
        <v>1683.4</v>
      </c>
      <c r="P25" s="34"/>
      <c r="Q25" s="34"/>
      <c r="R25" s="34"/>
      <c r="S25" s="36">
        <f t="shared" si="1"/>
        <v>1683.4</v>
      </c>
      <c r="T25" s="36">
        <f t="shared" si="2"/>
        <v>20000</v>
      </c>
    </row>
    <row r="26" spans="1:20" s="12" customFormat="1" ht="24.9" customHeight="1">
      <c r="B26" s="79">
        <v>63</v>
      </c>
      <c r="C26" s="80" t="s">
        <v>230</v>
      </c>
      <c r="D26" s="23" t="s">
        <v>231</v>
      </c>
      <c r="E26" s="24">
        <v>63</v>
      </c>
      <c r="F26" s="25" t="s">
        <v>232</v>
      </c>
      <c r="G26" s="23" t="s">
        <v>66</v>
      </c>
      <c r="H26" s="26">
        <v>44484</v>
      </c>
      <c r="I26" s="24"/>
      <c r="J26" s="38">
        <v>4193.1000000000004</v>
      </c>
      <c r="K26" s="34">
        <v>806.9</v>
      </c>
      <c r="L26" s="34"/>
      <c r="M26" s="34"/>
      <c r="N26" s="35">
        <f t="shared" si="0"/>
        <v>5000</v>
      </c>
      <c r="O26" s="34">
        <v>0</v>
      </c>
      <c r="P26" s="34"/>
      <c r="Q26" s="34"/>
      <c r="R26" s="34"/>
      <c r="S26" s="36">
        <f t="shared" si="1"/>
        <v>0</v>
      </c>
      <c r="T26" s="36">
        <f t="shared" si="2"/>
        <v>5000</v>
      </c>
    </row>
    <row r="27" spans="1:20" s="12" customFormat="1" ht="24.9" customHeight="1">
      <c r="B27" s="79">
        <v>64</v>
      </c>
      <c r="C27" s="80" t="s">
        <v>233</v>
      </c>
      <c r="D27" s="23" t="s">
        <v>119</v>
      </c>
      <c r="E27" s="24">
        <v>64</v>
      </c>
      <c r="F27" s="25" t="s">
        <v>234</v>
      </c>
      <c r="G27" s="23" t="s">
        <v>66</v>
      </c>
      <c r="H27" s="26">
        <v>44484</v>
      </c>
      <c r="I27" s="24"/>
      <c r="J27" s="38">
        <v>10401.15</v>
      </c>
      <c r="K27" s="34">
        <v>348.84999999999997</v>
      </c>
      <c r="L27" s="34"/>
      <c r="M27" s="34"/>
      <c r="N27" s="35">
        <f t="shared" si="0"/>
        <v>10750</v>
      </c>
      <c r="O27" s="34">
        <v>0</v>
      </c>
      <c r="P27" s="34"/>
      <c r="Q27" s="34"/>
      <c r="R27" s="34"/>
      <c r="S27" s="36">
        <f t="shared" si="1"/>
        <v>0</v>
      </c>
      <c r="T27" s="36">
        <f t="shared" si="2"/>
        <v>10750</v>
      </c>
    </row>
    <row r="28" spans="1:20" s="12" customFormat="1" ht="24.9" customHeight="1">
      <c r="B28" s="79">
        <v>65</v>
      </c>
      <c r="C28" s="80" t="s">
        <v>235</v>
      </c>
      <c r="D28" s="23" t="s">
        <v>236</v>
      </c>
      <c r="E28" s="24">
        <v>65</v>
      </c>
      <c r="F28" s="25" t="s">
        <v>237</v>
      </c>
      <c r="G28" s="23" t="s">
        <v>66</v>
      </c>
      <c r="H28" s="26">
        <v>44484</v>
      </c>
      <c r="I28" s="24"/>
      <c r="J28" s="38">
        <v>10134.049999999999</v>
      </c>
      <c r="K28" s="34">
        <v>365.95</v>
      </c>
      <c r="L28" s="34"/>
      <c r="M28" s="34"/>
      <c r="N28" s="35">
        <f t="shared" si="0"/>
        <v>10500</v>
      </c>
      <c r="O28" s="34">
        <v>0</v>
      </c>
      <c r="P28" s="34"/>
      <c r="Q28" s="34"/>
      <c r="R28" s="34"/>
      <c r="S28" s="36">
        <f t="shared" si="1"/>
        <v>0</v>
      </c>
      <c r="T28" s="36">
        <f t="shared" si="2"/>
        <v>10500</v>
      </c>
    </row>
    <row r="29" spans="1:20" s="12" customFormat="1" ht="24.9" customHeight="1">
      <c r="B29" s="79">
        <v>66</v>
      </c>
      <c r="C29" s="80" t="s">
        <v>94</v>
      </c>
      <c r="D29" s="23" t="s">
        <v>238</v>
      </c>
      <c r="E29" s="24">
        <v>66</v>
      </c>
      <c r="F29" s="25" t="s">
        <v>96</v>
      </c>
      <c r="G29" s="23" t="s">
        <v>66</v>
      </c>
      <c r="H29" s="26">
        <v>44484</v>
      </c>
      <c r="I29" s="24"/>
      <c r="J29" s="38">
        <v>13574.400000000001</v>
      </c>
      <c r="K29" s="34">
        <v>0</v>
      </c>
      <c r="L29" s="34"/>
      <c r="M29" s="34"/>
      <c r="N29" s="35">
        <f t="shared" si="0"/>
        <v>13574.400000000001</v>
      </c>
      <c r="O29" s="34">
        <v>74.400000000000006</v>
      </c>
      <c r="P29" s="34"/>
      <c r="Q29" s="34"/>
      <c r="R29" s="34"/>
      <c r="S29" s="36">
        <f t="shared" si="1"/>
        <v>74.400000000000006</v>
      </c>
      <c r="T29" s="36">
        <f t="shared" si="2"/>
        <v>13500.000000000002</v>
      </c>
    </row>
    <row r="30" spans="1:20" s="12" customFormat="1" ht="24.9" customHeight="1">
      <c r="B30" s="79">
        <v>67</v>
      </c>
      <c r="C30" s="80" t="s">
        <v>239</v>
      </c>
      <c r="D30" s="23" t="s">
        <v>240</v>
      </c>
      <c r="E30" s="24">
        <v>67</v>
      </c>
      <c r="F30" s="25" t="s">
        <v>241</v>
      </c>
      <c r="G30" s="23" t="s">
        <v>66</v>
      </c>
      <c r="H30" s="26">
        <v>44484</v>
      </c>
      <c r="I30" s="24"/>
      <c r="J30" s="38">
        <v>15775.84</v>
      </c>
      <c r="K30" s="34">
        <v>0</v>
      </c>
      <c r="L30" s="34"/>
      <c r="M30" s="34"/>
      <c r="N30" s="35">
        <f t="shared" si="0"/>
        <v>15775.84</v>
      </c>
      <c r="O30" s="34">
        <v>1175.8399999999999</v>
      </c>
      <c r="P30" s="34"/>
      <c r="Q30" s="34"/>
      <c r="R30" s="34"/>
      <c r="S30" s="36">
        <f t="shared" si="1"/>
        <v>1175.8399999999999</v>
      </c>
      <c r="T30" s="36">
        <f t="shared" si="2"/>
        <v>14600</v>
      </c>
    </row>
    <row r="31" spans="1:20" s="12" customFormat="1" ht="24.9" customHeight="1">
      <c r="B31" s="79">
        <v>68</v>
      </c>
      <c r="C31" s="80" t="s">
        <v>242</v>
      </c>
      <c r="D31" s="23" t="s">
        <v>243</v>
      </c>
      <c r="E31" s="24">
        <v>68</v>
      </c>
      <c r="F31" s="25" t="s">
        <v>244</v>
      </c>
      <c r="G31" s="23" t="s">
        <v>66</v>
      </c>
      <c r="H31" s="26">
        <v>44484</v>
      </c>
      <c r="I31" s="24"/>
      <c r="J31" s="38">
        <v>10134.049999999999</v>
      </c>
      <c r="K31" s="34">
        <v>365.95</v>
      </c>
      <c r="L31" s="34"/>
      <c r="M31" s="34"/>
      <c r="N31" s="35">
        <f>SUM(J31:M31)</f>
        <v>10500</v>
      </c>
      <c r="O31" s="34">
        <v>0</v>
      </c>
      <c r="P31" s="34"/>
      <c r="Q31" s="34"/>
      <c r="R31" s="34"/>
      <c r="S31" s="36">
        <f t="shared" si="1"/>
        <v>0</v>
      </c>
      <c r="T31" s="36">
        <f t="shared" si="2"/>
        <v>10500</v>
      </c>
    </row>
    <row r="32" spans="1:20" s="12" customFormat="1" ht="24.9" customHeight="1">
      <c r="B32" s="79">
        <v>69</v>
      </c>
      <c r="C32" s="23" t="s">
        <v>245</v>
      </c>
      <c r="D32" s="23" t="s">
        <v>246</v>
      </c>
      <c r="E32" s="24">
        <v>69</v>
      </c>
      <c r="F32" s="25" t="s">
        <v>98</v>
      </c>
      <c r="G32" s="23" t="s">
        <v>66</v>
      </c>
      <c r="H32" s="26">
        <v>44484</v>
      </c>
      <c r="I32" s="24"/>
      <c r="J32" s="38">
        <v>13574.400000000001</v>
      </c>
      <c r="K32" s="34">
        <v>0</v>
      </c>
      <c r="L32" s="34"/>
      <c r="M32" s="34"/>
      <c r="N32" s="35">
        <f t="shared" si="0"/>
        <v>13574.400000000001</v>
      </c>
      <c r="O32" s="34">
        <v>74.400000000000006</v>
      </c>
      <c r="P32" s="34"/>
      <c r="Q32" s="34"/>
      <c r="R32" s="34"/>
      <c r="S32" s="36">
        <f t="shared" si="1"/>
        <v>74.400000000000006</v>
      </c>
      <c r="T32" s="36">
        <f t="shared" si="2"/>
        <v>13500.000000000002</v>
      </c>
    </row>
    <row r="33" spans="2:20" s="12" customFormat="1" ht="24.9" customHeight="1">
      <c r="B33" s="79">
        <v>70</v>
      </c>
      <c r="C33" s="23" t="s">
        <v>99</v>
      </c>
      <c r="D33" s="23" t="s">
        <v>247</v>
      </c>
      <c r="E33" s="24">
        <v>70</v>
      </c>
      <c r="F33" s="25" t="s">
        <v>101</v>
      </c>
      <c r="G33" s="23" t="s">
        <v>66</v>
      </c>
      <c r="H33" s="26">
        <v>44484</v>
      </c>
      <c r="I33" s="24"/>
      <c r="J33" s="38">
        <v>6864.85</v>
      </c>
      <c r="K33" s="34">
        <v>635.15</v>
      </c>
      <c r="L33" s="34"/>
      <c r="M33" s="34"/>
      <c r="N33" s="35">
        <f t="shared" si="0"/>
        <v>7500</v>
      </c>
      <c r="O33" s="34">
        <v>0</v>
      </c>
      <c r="P33" s="34"/>
      <c r="Q33" s="34"/>
      <c r="R33" s="34"/>
      <c r="S33" s="36">
        <f t="shared" si="1"/>
        <v>0</v>
      </c>
      <c r="T33" s="36">
        <f t="shared" si="2"/>
        <v>7500</v>
      </c>
    </row>
    <row r="34" spans="2:20" s="12" customFormat="1" ht="24.9" customHeight="1">
      <c r="B34" s="79">
        <v>71</v>
      </c>
      <c r="C34" s="23" t="s">
        <v>248</v>
      </c>
      <c r="D34" s="23" t="s">
        <v>249</v>
      </c>
      <c r="E34" s="24">
        <v>71</v>
      </c>
      <c r="F34" s="25" t="s">
        <v>250</v>
      </c>
      <c r="G34" s="23" t="s">
        <v>66</v>
      </c>
      <c r="H34" s="26">
        <v>44484</v>
      </c>
      <c r="I34" s="24"/>
      <c r="J34" s="38">
        <v>21683.4</v>
      </c>
      <c r="K34" s="34">
        <v>0</v>
      </c>
      <c r="L34" s="34"/>
      <c r="M34" s="34"/>
      <c r="N34" s="35">
        <f t="shared" si="0"/>
        <v>21683.4</v>
      </c>
      <c r="O34" s="34">
        <v>1683.4</v>
      </c>
      <c r="P34" s="34"/>
      <c r="Q34" s="34"/>
      <c r="R34" s="34"/>
      <c r="S34" s="36">
        <f t="shared" si="1"/>
        <v>1683.4</v>
      </c>
      <c r="T34" s="36">
        <f t="shared" si="2"/>
        <v>20000</v>
      </c>
    </row>
    <row r="35" spans="2:20" s="12" customFormat="1" ht="24.9" customHeight="1">
      <c r="B35" s="79">
        <v>72</v>
      </c>
      <c r="C35" s="23" t="s">
        <v>61</v>
      </c>
      <c r="D35" s="23" t="s">
        <v>136</v>
      </c>
      <c r="E35" s="24">
        <v>72</v>
      </c>
      <c r="F35" s="25" t="s">
        <v>251</v>
      </c>
      <c r="G35" s="23" t="s">
        <v>66</v>
      </c>
      <c r="H35" s="26">
        <v>44484</v>
      </c>
      <c r="I35" s="24"/>
      <c r="J35" s="38">
        <v>20841.849999999999</v>
      </c>
      <c r="K35" s="34">
        <v>0</v>
      </c>
      <c r="L35" s="34"/>
      <c r="M35" s="34"/>
      <c r="N35" s="35">
        <f t="shared" si="0"/>
        <v>20841.849999999999</v>
      </c>
      <c r="O35" s="34">
        <v>1591.85</v>
      </c>
      <c r="P35" s="34"/>
      <c r="Q35" s="34"/>
      <c r="R35" s="34"/>
      <c r="S35" s="36">
        <f t="shared" si="1"/>
        <v>1591.85</v>
      </c>
      <c r="T35" s="36">
        <f t="shared" si="2"/>
        <v>19250</v>
      </c>
    </row>
    <row r="36" spans="2:20" s="12" customFormat="1" ht="24.9" customHeight="1">
      <c r="B36" s="79">
        <v>73</v>
      </c>
      <c r="C36" s="23" t="s">
        <v>252</v>
      </c>
      <c r="D36" s="23" t="s">
        <v>253</v>
      </c>
      <c r="E36" s="24">
        <v>73</v>
      </c>
      <c r="F36" s="25" t="s">
        <v>254</v>
      </c>
      <c r="G36" s="23" t="s">
        <v>66</v>
      </c>
      <c r="H36" s="26">
        <v>44484</v>
      </c>
      <c r="I36" s="24"/>
      <c r="J36" s="38">
        <v>5491.88</v>
      </c>
      <c r="K36" s="34">
        <v>508.12</v>
      </c>
      <c r="L36" s="34"/>
      <c r="M36" s="34"/>
      <c r="N36" s="35">
        <f t="shared" si="0"/>
        <v>6000</v>
      </c>
      <c r="O36" s="34">
        <v>0</v>
      </c>
      <c r="P36" s="34"/>
      <c r="Q36" s="34"/>
      <c r="R36" s="34"/>
      <c r="S36" s="36">
        <f t="shared" si="1"/>
        <v>0</v>
      </c>
      <c r="T36" s="36">
        <f t="shared" si="2"/>
        <v>6000</v>
      </c>
    </row>
    <row r="37" spans="2:20" s="12" customFormat="1" ht="24.9" customHeight="1">
      <c r="B37" s="79">
        <v>74</v>
      </c>
      <c r="C37" s="23" t="s">
        <v>255</v>
      </c>
      <c r="D37" s="23" t="s">
        <v>256</v>
      </c>
      <c r="E37" s="24">
        <v>74</v>
      </c>
      <c r="F37" s="25" t="s">
        <v>257</v>
      </c>
      <c r="G37" s="23" t="s">
        <v>66</v>
      </c>
      <c r="H37" s="26">
        <v>44484</v>
      </c>
      <c r="I37" s="24"/>
      <c r="J37" s="38">
        <v>2484.4499999999998</v>
      </c>
      <c r="K37" s="34">
        <v>15.55</v>
      </c>
      <c r="L37" s="34"/>
      <c r="M37" s="34"/>
      <c r="N37" s="35">
        <f t="shared" si="0"/>
        <v>2500</v>
      </c>
      <c r="O37" s="34">
        <v>0</v>
      </c>
      <c r="P37" s="34"/>
      <c r="Q37" s="34"/>
      <c r="R37" s="34"/>
      <c r="S37" s="36">
        <f t="shared" si="1"/>
        <v>0</v>
      </c>
      <c r="T37" s="36">
        <f t="shared" si="2"/>
        <v>2500</v>
      </c>
    </row>
    <row r="38" spans="2:20" s="12" customFormat="1" ht="24.9" customHeight="1">
      <c r="B38" s="79">
        <v>75</v>
      </c>
      <c r="C38" s="23" t="s">
        <v>104</v>
      </c>
      <c r="D38" s="23" t="s">
        <v>258</v>
      </c>
      <c r="E38" s="24">
        <v>75</v>
      </c>
      <c r="F38" s="25" t="s">
        <v>106</v>
      </c>
      <c r="G38" s="23" t="s">
        <v>66</v>
      </c>
      <c r="H38" s="26">
        <v>44484</v>
      </c>
      <c r="I38" s="24"/>
      <c r="J38" s="38">
        <v>2857.6499999999996</v>
      </c>
      <c r="K38" s="34">
        <v>892.35</v>
      </c>
      <c r="L38" s="34"/>
      <c r="M38" s="34"/>
      <c r="N38" s="35">
        <f t="shared" si="0"/>
        <v>3749.9999999999995</v>
      </c>
      <c r="O38" s="34">
        <v>0</v>
      </c>
      <c r="P38" s="34"/>
      <c r="Q38" s="34"/>
      <c r="R38" s="34"/>
      <c r="S38" s="36">
        <f t="shared" si="1"/>
        <v>0</v>
      </c>
      <c r="T38" s="36">
        <f t="shared" si="2"/>
        <v>3749.9999999999995</v>
      </c>
    </row>
    <row r="39" spans="2:20" s="12" customFormat="1" ht="24.9" customHeight="1">
      <c r="B39" s="79">
        <v>76</v>
      </c>
      <c r="C39" s="23" t="s">
        <v>107</v>
      </c>
      <c r="D39" s="23" t="s">
        <v>259</v>
      </c>
      <c r="E39" s="24">
        <v>76</v>
      </c>
      <c r="F39" s="25" t="s">
        <v>109</v>
      </c>
      <c r="G39" s="23" t="s">
        <v>66</v>
      </c>
      <c r="H39" s="26">
        <v>44484</v>
      </c>
      <c r="I39" s="24"/>
      <c r="J39" s="38">
        <v>21683.4</v>
      </c>
      <c r="K39" s="34">
        <v>0</v>
      </c>
      <c r="L39" s="34"/>
      <c r="M39" s="34"/>
      <c r="N39" s="35">
        <f t="shared" si="0"/>
        <v>21683.4</v>
      </c>
      <c r="O39" s="75">
        <v>1683.4</v>
      </c>
      <c r="P39" s="34"/>
      <c r="Q39" s="34"/>
      <c r="R39" s="34"/>
      <c r="S39" s="36">
        <f t="shared" si="1"/>
        <v>1683.4</v>
      </c>
      <c r="T39" s="36">
        <f t="shared" si="2"/>
        <v>20000</v>
      </c>
    </row>
    <row r="40" spans="2:20" s="12" customFormat="1" ht="24.9" customHeight="1">
      <c r="B40" s="79">
        <v>77</v>
      </c>
      <c r="C40" s="23" t="s">
        <v>118</v>
      </c>
      <c r="D40" s="23" t="s">
        <v>260</v>
      </c>
      <c r="E40" s="24">
        <v>77</v>
      </c>
      <c r="F40" s="25" t="s">
        <v>120</v>
      </c>
      <c r="G40" s="23" t="s">
        <v>66</v>
      </c>
      <c r="H40" s="26">
        <v>44484</v>
      </c>
      <c r="I40" s="24"/>
      <c r="J40" s="38">
        <v>9599.9</v>
      </c>
      <c r="K40" s="34">
        <v>400.09999999999997</v>
      </c>
      <c r="L40" s="34"/>
      <c r="M40" s="34"/>
      <c r="N40" s="35">
        <f t="shared" si="0"/>
        <v>10000</v>
      </c>
      <c r="O40" s="34">
        <v>0</v>
      </c>
      <c r="P40" s="34"/>
      <c r="Q40" s="34"/>
      <c r="R40" s="34"/>
      <c r="S40" s="36">
        <f t="shared" si="1"/>
        <v>0</v>
      </c>
      <c r="T40" s="36">
        <f t="shared" si="2"/>
        <v>10000</v>
      </c>
    </row>
    <row r="41" spans="2:20" s="12" customFormat="1" ht="24.9" customHeight="1">
      <c r="B41" s="79">
        <v>78</v>
      </c>
      <c r="C41" s="23" t="s">
        <v>121</v>
      </c>
      <c r="D41" s="23" t="s">
        <v>261</v>
      </c>
      <c r="E41" s="24">
        <v>78</v>
      </c>
      <c r="F41" s="25" t="s">
        <v>123</v>
      </c>
      <c r="G41" s="23" t="s">
        <v>66</v>
      </c>
      <c r="H41" s="26">
        <v>44484</v>
      </c>
      <c r="I41" s="24"/>
      <c r="J41" s="38">
        <v>15348.429999999998</v>
      </c>
      <c r="K41" s="34">
        <v>0</v>
      </c>
      <c r="L41" s="34"/>
      <c r="M41" s="34"/>
      <c r="N41" s="35">
        <f t="shared" si="0"/>
        <v>15348.429999999998</v>
      </c>
      <c r="O41" s="34">
        <v>348.43000000000006</v>
      </c>
      <c r="P41" s="34"/>
      <c r="Q41" s="34"/>
      <c r="R41" s="34"/>
      <c r="S41" s="36">
        <f t="shared" si="1"/>
        <v>348.43000000000006</v>
      </c>
      <c r="T41" s="36">
        <f t="shared" si="2"/>
        <v>14999.999999999998</v>
      </c>
    </row>
    <row r="42" spans="2:20" s="12" customFormat="1" ht="24.9" customHeight="1">
      <c r="B42" s="79"/>
      <c r="C42" s="23" t="s">
        <v>262</v>
      </c>
      <c r="D42" s="23"/>
      <c r="E42" s="24">
        <v>79</v>
      </c>
      <c r="F42" s="25"/>
      <c r="G42" s="23" t="s">
        <v>66</v>
      </c>
      <c r="H42" s="26">
        <v>44515</v>
      </c>
      <c r="I42" s="24"/>
      <c r="J42" s="38">
        <v>1372.97</v>
      </c>
      <c r="K42" s="34">
        <v>127.03</v>
      </c>
      <c r="L42" s="34"/>
      <c r="M42" s="34"/>
      <c r="N42" s="35">
        <f t="shared" si="0"/>
        <v>1500</v>
      </c>
      <c r="O42" s="34"/>
      <c r="P42" s="34"/>
      <c r="Q42" s="34"/>
      <c r="R42" s="34"/>
      <c r="S42" s="36">
        <f t="shared" si="1"/>
        <v>0</v>
      </c>
      <c r="T42" s="36">
        <f t="shared" si="2"/>
        <v>1500</v>
      </c>
    </row>
    <row r="43" spans="2:20" s="12" customFormat="1" ht="24.9" customHeight="1">
      <c r="B43" s="79">
        <v>80</v>
      </c>
      <c r="C43" s="23" t="s">
        <v>263</v>
      </c>
      <c r="D43" s="23" t="s">
        <v>264</v>
      </c>
      <c r="E43" s="24">
        <v>80</v>
      </c>
      <c r="F43" s="25" t="s">
        <v>265</v>
      </c>
      <c r="G43" s="23" t="s">
        <v>66</v>
      </c>
      <c r="H43" s="26">
        <v>44484</v>
      </c>
      <c r="I43" s="24"/>
      <c r="J43" s="38">
        <v>1372.97</v>
      </c>
      <c r="K43" s="34">
        <v>127.03</v>
      </c>
      <c r="L43" s="34"/>
      <c r="M43" s="34"/>
      <c r="N43" s="35">
        <f t="shared" si="0"/>
        <v>1500</v>
      </c>
      <c r="O43" s="34">
        <v>0</v>
      </c>
      <c r="P43" s="34"/>
      <c r="Q43" s="34"/>
      <c r="R43" s="34"/>
      <c r="S43" s="36">
        <f t="shared" si="1"/>
        <v>0</v>
      </c>
      <c r="T43" s="36">
        <f t="shared" si="2"/>
        <v>1500</v>
      </c>
    </row>
    <row r="44" spans="2:20" s="12" customFormat="1" ht="24.9" customHeight="1">
      <c r="B44" s="79">
        <v>81</v>
      </c>
      <c r="C44" s="23" t="s">
        <v>124</v>
      </c>
      <c r="D44" s="23" t="s">
        <v>266</v>
      </c>
      <c r="E44" s="24">
        <v>81</v>
      </c>
      <c r="F44" s="25" t="s">
        <v>126</v>
      </c>
      <c r="G44" s="23" t="s">
        <v>66</v>
      </c>
      <c r="H44" s="26">
        <v>44484</v>
      </c>
      <c r="I44" s="24"/>
      <c r="J44" s="38">
        <v>13194.6</v>
      </c>
      <c r="K44" s="34">
        <v>0</v>
      </c>
      <c r="L44" s="34"/>
      <c r="M44" s="34"/>
      <c r="N44" s="35">
        <f t="shared" si="0"/>
        <v>13194.6</v>
      </c>
      <c r="O44" s="75">
        <v>394.6</v>
      </c>
      <c r="P44" s="34"/>
      <c r="Q44" s="34"/>
      <c r="R44" s="34"/>
      <c r="S44" s="36">
        <f t="shared" si="1"/>
        <v>394.6</v>
      </c>
      <c r="T44" s="36">
        <f t="shared" si="2"/>
        <v>12800</v>
      </c>
    </row>
    <row r="45" spans="2:20" s="12" customFormat="1" ht="24.9" customHeight="1">
      <c r="B45" s="79">
        <v>82</v>
      </c>
      <c r="C45" s="23" t="s">
        <v>267</v>
      </c>
      <c r="D45" s="23" t="s">
        <v>268</v>
      </c>
      <c r="E45" s="24">
        <v>82</v>
      </c>
      <c r="F45" s="25" t="s">
        <v>269</v>
      </c>
      <c r="G45" s="23" t="s">
        <v>66</v>
      </c>
      <c r="H45" s="26">
        <v>44484</v>
      </c>
      <c r="I45" s="24"/>
      <c r="J45" s="38">
        <v>7976.3300000000008</v>
      </c>
      <c r="K45" s="34">
        <v>523.66999999999996</v>
      </c>
      <c r="L45" s="34"/>
      <c r="M45" s="34"/>
      <c r="N45" s="35">
        <f t="shared" si="0"/>
        <v>8500</v>
      </c>
      <c r="O45" s="34">
        <v>0</v>
      </c>
      <c r="P45" s="34"/>
      <c r="Q45" s="34"/>
      <c r="R45" s="34"/>
      <c r="S45" s="36">
        <f t="shared" si="1"/>
        <v>0</v>
      </c>
      <c r="T45" s="36">
        <f t="shared" si="2"/>
        <v>8500</v>
      </c>
    </row>
    <row r="46" spans="2:20" s="12" customFormat="1" ht="24.9" customHeight="1">
      <c r="B46" s="79">
        <v>83</v>
      </c>
      <c r="C46" s="23" t="s">
        <v>270</v>
      </c>
      <c r="D46" s="23" t="s">
        <v>189</v>
      </c>
      <c r="E46" s="24">
        <v>83</v>
      </c>
      <c r="F46" s="25" t="s">
        <v>271</v>
      </c>
      <c r="G46" s="23" t="s">
        <v>66</v>
      </c>
      <c r="H46" s="26">
        <v>44484</v>
      </c>
      <c r="I46" s="24"/>
      <c r="J46" s="38">
        <v>4968.8999999999996</v>
      </c>
      <c r="K46" s="34">
        <v>31.1</v>
      </c>
      <c r="L46" s="34"/>
      <c r="M46" s="34"/>
      <c r="N46" s="35">
        <f t="shared" si="0"/>
        <v>5000</v>
      </c>
      <c r="O46" s="34"/>
      <c r="P46" s="34"/>
      <c r="Q46" s="34"/>
      <c r="R46" s="34"/>
      <c r="S46" s="36">
        <f t="shared" si="1"/>
        <v>0</v>
      </c>
      <c r="T46" s="36">
        <f t="shared" si="2"/>
        <v>5000</v>
      </c>
    </row>
    <row r="47" spans="2:20" s="12" customFormat="1" ht="24.9" customHeight="1">
      <c r="B47" s="79">
        <v>84</v>
      </c>
      <c r="C47" s="23" t="s">
        <v>272</v>
      </c>
      <c r="D47" s="23" t="s">
        <v>273</v>
      </c>
      <c r="E47" s="24">
        <v>84</v>
      </c>
      <c r="F47" s="25" t="s">
        <v>274</v>
      </c>
      <c r="G47" s="23" t="s">
        <v>66</v>
      </c>
      <c r="H47" s="26">
        <v>44484</v>
      </c>
      <c r="I47" s="24"/>
      <c r="J47" s="38">
        <v>21683.4</v>
      </c>
      <c r="K47" s="34">
        <v>0</v>
      </c>
      <c r="L47" s="34"/>
      <c r="M47" s="34"/>
      <c r="N47" s="35">
        <f t="shared" si="0"/>
        <v>21683.4</v>
      </c>
      <c r="O47" s="34">
        <v>1683.4</v>
      </c>
      <c r="P47" s="34"/>
      <c r="Q47" s="34"/>
      <c r="R47" s="34"/>
      <c r="S47" s="36">
        <f t="shared" si="1"/>
        <v>1683.4</v>
      </c>
      <c r="T47" s="36">
        <f t="shared" si="2"/>
        <v>20000</v>
      </c>
    </row>
    <row r="48" spans="2:20" s="12" customFormat="1" ht="24.9" customHeight="1">
      <c r="B48" s="79">
        <v>85</v>
      </c>
      <c r="C48" s="23" t="s">
        <v>275</v>
      </c>
      <c r="D48" s="23" t="s">
        <v>276</v>
      </c>
      <c r="E48" s="24">
        <v>85</v>
      </c>
      <c r="F48" s="25" t="s">
        <v>277</v>
      </c>
      <c r="G48" s="23" t="s">
        <v>66</v>
      </c>
      <c r="H48" s="26">
        <v>44484</v>
      </c>
      <c r="I48" s="24"/>
      <c r="J48" s="38">
        <v>20841.849999999999</v>
      </c>
      <c r="K48" s="34">
        <v>0</v>
      </c>
      <c r="L48" s="34"/>
      <c r="M48" s="34"/>
      <c r="N48" s="35">
        <f t="shared" si="0"/>
        <v>20841.849999999999</v>
      </c>
      <c r="O48" s="34">
        <v>1591.85</v>
      </c>
      <c r="P48" s="34"/>
      <c r="Q48" s="34"/>
      <c r="R48" s="34"/>
      <c r="S48" s="36">
        <f t="shared" si="1"/>
        <v>1591.85</v>
      </c>
      <c r="T48" s="36">
        <f t="shared" si="2"/>
        <v>19250</v>
      </c>
    </row>
    <row r="49" spans="2:20" s="12" customFormat="1" ht="24.9" customHeight="1">
      <c r="B49" s="79">
        <v>86</v>
      </c>
      <c r="C49" s="23" t="s">
        <v>278</v>
      </c>
      <c r="D49" s="23" t="s">
        <v>246</v>
      </c>
      <c r="E49" s="24">
        <v>86</v>
      </c>
      <c r="F49" s="25" t="s">
        <v>134</v>
      </c>
      <c r="G49" s="23" t="s">
        <v>66</v>
      </c>
      <c r="H49" s="26">
        <v>44484</v>
      </c>
      <c r="I49" s="24"/>
      <c r="J49" s="38">
        <v>13574.400000000001</v>
      </c>
      <c r="K49" s="34">
        <v>0</v>
      </c>
      <c r="L49" s="34"/>
      <c r="M49" s="34"/>
      <c r="N49" s="35">
        <f t="shared" si="0"/>
        <v>13574.400000000001</v>
      </c>
      <c r="O49" s="34">
        <v>74.400000000000006</v>
      </c>
      <c r="P49" s="34"/>
      <c r="Q49" s="34"/>
      <c r="R49" s="34"/>
      <c r="S49" s="36">
        <f t="shared" si="1"/>
        <v>74.400000000000006</v>
      </c>
      <c r="T49" s="36">
        <f t="shared" si="2"/>
        <v>13500.000000000002</v>
      </c>
    </row>
    <row r="50" spans="2:20" s="12" customFormat="1" ht="24.9" customHeight="1">
      <c r="B50" s="79">
        <v>87</v>
      </c>
      <c r="C50" s="23" t="s">
        <v>135</v>
      </c>
      <c r="D50" s="23" t="s">
        <v>279</v>
      </c>
      <c r="E50" s="24">
        <v>87</v>
      </c>
      <c r="F50" s="25" t="s">
        <v>137</v>
      </c>
      <c r="G50" s="23" t="s">
        <v>66</v>
      </c>
      <c r="H50" s="26">
        <v>44484</v>
      </c>
      <c r="I50" s="24"/>
      <c r="J50" s="38">
        <v>16493.25</v>
      </c>
      <c r="K50" s="34">
        <v>0</v>
      </c>
      <c r="L50" s="34"/>
      <c r="M50" s="34"/>
      <c r="N50" s="35">
        <f t="shared" si="0"/>
        <v>16493.25</v>
      </c>
      <c r="O50" s="34">
        <v>493.25</v>
      </c>
      <c r="P50" s="34"/>
      <c r="Q50" s="34"/>
      <c r="R50" s="34"/>
      <c r="S50" s="36">
        <f t="shared" si="1"/>
        <v>493.25</v>
      </c>
      <c r="T50" s="36">
        <f t="shared" si="2"/>
        <v>16000</v>
      </c>
    </row>
    <row r="51" spans="2:20" s="12" customFormat="1" ht="24.9" customHeight="1">
      <c r="B51" s="79">
        <v>88</v>
      </c>
      <c r="C51" s="23" t="s">
        <v>280</v>
      </c>
      <c r="D51" s="23" t="s">
        <v>189</v>
      </c>
      <c r="E51" s="24">
        <v>88</v>
      </c>
      <c r="F51" s="25" t="s">
        <v>271</v>
      </c>
      <c r="G51" s="23" t="s">
        <v>66</v>
      </c>
      <c r="H51" s="26">
        <v>44484</v>
      </c>
      <c r="I51" s="24"/>
      <c r="J51" s="38">
        <v>7453.3499999999995</v>
      </c>
      <c r="K51" s="34">
        <v>46.650000000000006</v>
      </c>
      <c r="L51" s="34"/>
      <c r="M51" s="34"/>
      <c r="N51" s="35">
        <f t="shared" si="0"/>
        <v>7499.9999999999991</v>
      </c>
      <c r="O51" s="34">
        <v>0</v>
      </c>
      <c r="P51" s="34"/>
      <c r="Q51" s="34"/>
      <c r="R51" s="34"/>
      <c r="S51" s="36">
        <f t="shared" si="1"/>
        <v>0</v>
      </c>
      <c r="T51" s="36">
        <f t="shared" si="2"/>
        <v>7499.9999999999991</v>
      </c>
    </row>
    <row r="52" spans="2:20" s="12" customFormat="1" ht="24.9" customHeight="1">
      <c r="B52" s="79">
        <v>89</v>
      </c>
      <c r="C52" s="23" t="s">
        <v>143</v>
      </c>
      <c r="D52" s="23" t="s">
        <v>218</v>
      </c>
      <c r="E52" s="24">
        <v>89</v>
      </c>
      <c r="F52" s="25" t="s">
        <v>144</v>
      </c>
      <c r="G52" s="23" t="s">
        <v>66</v>
      </c>
      <c r="H52" s="26">
        <v>44484</v>
      </c>
      <c r="I52" s="24"/>
      <c r="J52" s="38">
        <v>5491.88</v>
      </c>
      <c r="K52" s="34">
        <v>508.12</v>
      </c>
      <c r="L52" s="34"/>
      <c r="M52" s="34"/>
      <c r="N52" s="35">
        <f t="shared" si="0"/>
        <v>6000</v>
      </c>
      <c r="O52" s="34">
        <v>0</v>
      </c>
      <c r="P52" s="34"/>
      <c r="Q52" s="34"/>
      <c r="R52" s="34"/>
      <c r="S52" s="36">
        <f t="shared" si="1"/>
        <v>0</v>
      </c>
      <c r="T52" s="36">
        <f t="shared" si="2"/>
        <v>6000</v>
      </c>
    </row>
    <row r="53" spans="2:20" s="12" customFormat="1" ht="24.9" customHeight="1">
      <c r="B53" s="79">
        <v>90</v>
      </c>
      <c r="C53" s="23" t="s">
        <v>281</v>
      </c>
      <c r="D53" s="23" t="s">
        <v>282</v>
      </c>
      <c r="E53" s="24">
        <v>90</v>
      </c>
      <c r="F53" s="25" t="s">
        <v>283</v>
      </c>
      <c r="G53" s="23" t="s">
        <v>66</v>
      </c>
      <c r="H53" s="26">
        <v>44484</v>
      </c>
      <c r="I53" s="24"/>
      <c r="J53" s="38">
        <v>5491.88</v>
      </c>
      <c r="K53" s="34">
        <v>508.12</v>
      </c>
      <c r="L53" s="34"/>
      <c r="M53" s="34"/>
      <c r="N53" s="35">
        <f t="shared" si="0"/>
        <v>6000</v>
      </c>
      <c r="O53" s="34">
        <v>0</v>
      </c>
      <c r="P53" s="34"/>
      <c r="Q53" s="34"/>
      <c r="R53" s="34"/>
      <c r="S53" s="36">
        <f t="shared" si="1"/>
        <v>0</v>
      </c>
      <c r="T53" s="36">
        <f t="shared" si="2"/>
        <v>6000</v>
      </c>
    </row>
    <row r="54" spans="2:20" s="12" customFormat="1" ht="24.9" customHeight="1">
      <c r="B54" s="79">
        <v>91</v>
      </c>
      <c r="C54" s="23" t="s">
        <v>284</v>
      </c>
      <c r="D54" s="23" t="s">
        <v>285</v>
      </c>
      <c r="E54" s="24">
        <v>91</v>
      </c>
      <c r="F54" s="25" t="s">
        <v>286</v>
      </c>
      <c r="G54" s="23" t="s">
        <v>66</v>
      </c>
      <c r="H54" s="26">
        <v>44484</v>
      </c>
      <c r="I54" s="24"/>
      <c r="J54" s="38">
        <v>13574.400000000001</v>
      </c>
      <c r="K54" s="34">
        <v>0</v>
      </c>
      <c r="L54" s="34"/>
      <c r="M54" s="34"/>
      <c r="N54" s="35">
        <f t="shared" si="0"/>
        <v>13574.400000000001</v>
      </c>
      <c r="O54" s="34">
        <v>74.400000000000006</v>
      </c>
      <c r="P54" s="34"/>
      <c r="Q54" s="34"/>
      <c r="R54" s="34"/>
      <c r="S54" s="36">
        <f t="shared" si="1"/>
        <v>74.400000000000006</v>
      </c>
      <c r="T54" s="36">
        <f t="shared" si="2"/>
        <v>13500.000000000002</v>
      </c>
    </row>
    <row r="55" spans="2:20" s="12" customFormat="1" ht="24.9" customHeight="1">
      <c r="B55" s="79">
        <v>92</v>
      </c>
      <c r="C55" s="23" t="s">
        <v>145</v>
      </c>
      <c r="D55" s="23" t="s">
        <v>287</v>
      </c>
      <c r="E55" s="24">
        <v>92</v>
      </c>
      <c r="F55" s="25" t="s">
        <v>147</v>
      </c>
      <c r="G55" s="23" t="s">
        <v>66</v>
      </c>
      <c r="H55" s="26">
        <v>44484</v>
      </c>
      <c r="I55" s="24"/>
      <c r="J55" s="38">
        <v>20841.849999999999</v>
      </c>
      <c r="K55" s="34">
        <v>0</v>
      </c>
      <c r="L55" s="34"/>
      <c r="M55" s="34"/>
      <c r="N55" s="35">
        <f t="shared" si="0"/>
        <v>20841.849999999999</v>
      </c>
      <c r="O55" s="34">
        <v>1591.85</v>
      </c>
      <c r="P55" s="34"/>
      <c r="Q55" s="34"/>
      <c r="R55" s="34"/>
      <c r="S55" s="36">
        <f t="shared" si="1"/>
        <v>1591.85</v>
      </c>
      <c r="T55" s="36">
        <f t="shared" si="2"/>
        <v>19250</v>
      </c>
    </row>
    <row r="56" spans="2:20" s="12" customFormat="1" ht="24.9" customHeight="1">
      <c r="B56" s="79">
        <v>93</v>
      </c>
      <c r="C56" s="23" t="s">
        <v>288</v>
      </c>
      <c r="D56" s="23" t="s">
        <v>289</v>
      </c>
      <c r="E56" s="24">
        <v>93</v>
      </c>
      <c r="F56" s="25" t="s">
        <v>290</v>
      </c>
      <c r="G56" s="23" t="s">
        <v>66</v>
      </c>
      <c r="H56" s="26">
        <v>44484</v>
      </c>
      <c r="I56" s="24"/>
      <c r="J56" s="38">
        <v>21683.4</v>
      </c>
      <c r="K56" s="34">
        <v>0</v>
      </c>
      <c r="L56" s="34"/>
      <c r="M56" s="34"/>
      <c r="N56" s="35">
        <f t="shared" si="0"/>
        <v>21683.4</v>
      </c>
      <c r="O56" s="34">
        <v>1683.4</v>
      </c>
      <c r="P56" s="34"/>
      <c r="Q56" s="34"/>
      <c r="R56" s="34"/>
      <c r="S56" s="36">
        <f t="shared" si="1"/>
        <v>1683.4</v>
      </c>
      <c r="T56" s="36">
        <f t="shared" si="2"/>
        <v>20000</v>
      </c>
    </row>
    <row r="57" spans="2:20" s="12" customFormat="1" ht="24.9" customHeight="1">
      <c r="B57" s="79">
        <v>94</v>
      </c>
      <c r="C57" s="23" t="s">
        <v>151</v>
      </c>
      <c r="D57" s="23" t="s">
        <v>238</v>
      </c>
      <c r="E57" s="24">
        <v>94</v>
      </c>
      <c r="F57" s="25" t="s">
        <v>152</v>
      </c>
      <c r="G57" s="23" t="s">
        <v>66</v>
      </c>
      <c r="H57" s="26">
        <v>44484</v>
      </c>
      <c r="I57" s="24"/>
      <c r="J57" s="38">
        <v>13574.400000000001</v>
      </c>
      <c r="K57" s="34">
        <v>0</v>
      </c>
      <c r="L57" s="34"/>
      <c r="M57" s="34"/>
      <c r="N57" s="35">
        <f t="shared" si="0"/>
        <v>13574.400000000001</v>
      </c>
      <c r="O57" s="34">
        <v>74.400000000000006</v>
      </c>
      <c r="P57" s="34"/>
      <c r="Q57" s="34"/>
      <c r="R57" s="34"/>
      <c r="S57" s="36">
        <f t="shared" si="1"/>
        <v>74.400000000000006</v>
      </c>
      <c r="T57" s="36">
        <f t="shared" si="2"/>
        <v>13500.000000000002</v>
      </c>
    </row>
    <row r="58" spans="2:20" s="12" customFormat="1" ht="24.9" customHeight="1">
      <c r="B58" s="79">
        <v>95</v>
      </c>
      <c r="C58" s="23" t="s">
        <v>62</v>
      </c>
      <c r="D58" s="23" t="s">
        <v>291</v>
      </c>
      <c r="E58" s="24">
        <v>95</v>
      </c>
      <c r="F58" s="25" t="s">
        <v>292</v>
      </c>
      <c r="G58" s="23" t="s">
        <v>66</v>
      </c>
      <c r="H58" s="26">
        <v>44484</v>
      </c>
      <c r="I58" s="24"/>
      <c r="J58" s="38">
        <v>20841.849999999999</v>
      </c>
      <c r="K58" s="34">
        <v>0</v>
      </c>
      <c r="L58" s="34"/>
      <c r="M58" s="34"/>
      <c r="N58" s="35">
        <f t="shared" si="0"/>
        <v>20841.849999999999</v>
      </c>
      <c r="O58" s="34">
        <v>1591.85</v>
      </c>
      <c r="P58" s="34"/>
      <c r="Q58" s="34"/>
      <c r="R58" s="34"/>
      <c r="S58" s="36">
        <f t="shared" si="1"/>
        <v>1591.85</v>
      </c>
      <c r="T58" s="36">
        <f t="shared" si="2"/>
        <v>19250</v>
      </c>
    </row>
    <row r="59" spans="2:20" s="12" customFormat="1" ht="24.9" customHeight="1">
      <c r="B59" s="79">
        <v>96</v>
      </c>
      <c r="C59" s="23" t="s">
        <v>293</v>
      </c>
      <c r="D59" s="23" t="s">
        <v>294</v>
      </c>
      <c r="E59" s="24">
        <v>96</v>
      </c>
      <c r="F59" s="25" t="s">
        <v>295</v>
      </c>
      <c r="G59" s="23" t="s">
        <v>66</v>
      </c>
      <c r="H59" s="26">
        <v>44484</v>
      </c>
      <c r="I59" s="24"/>
      <c r="J59" s="38">
        <v>8856.08</v>
      </c>
      <c r="K59" s="34">
        <v>319.56</v>
      </c>
      <c r="L59" s="34"/>
      <c r="M59" s="34"/>
      <c r="N59" s="35">
        <f t="shared" si="0"/>
        <v>9175.64</v>
      </c>
      <c r="O59" s="34">
        <v>275.64</v>
      </c>
      <c r="P59" s="34"/>
      <c r="Q59" s="34"/>
      <c r="R59" s="34"/>
      <c r="S59" s="36">
        <f t="shared" si="1"/>
        <v>275.64</v>
      </c>
      <c r="T59" s="36">
        <f t="shared" si="2"/>
        <v>8900</v>
      </c>
    </row>
    <row r="60" spans="2:20" s="12" customFormat="1" ht="24.9" customHeight="1">
      <c r="B60" s="79">
        <v>97</v>
      </c>
      <c r="C60" s="23" t="s">
        <v>296</v>
      </c>
      <c r="D60" s="23" t="s">
        <v>297</v>
      </c>
      <c r="E60" s="24">
        <v>97</v>
      </c>
      <c r="F60" s="25" t="s">
        <v>298</v>
      </c>
      <c r="G60" s="23" t="s">
        <v>66</v>
      </c>
      <c r="H60" s="26">
        <v>44484</v>
      </c>
      <c r="I60" s="24"/>
      <c r="J60" s="38">
        <v>9599.9</v>
      </c>
      <c r="K60" s="34">
        <v>400.09999999999997</v>
      </c>
      <c r="L60" s="34"/>
      <c r="M60" s="34"/>
      <c r="N60" s="35">
        <f t="shared" si="0"/>
        <v>10000</v>
      </c>
      <c r="O60" s="34">
        <v>0</v>
      </c>
      <c r="P60" s="34"/>
      <c r="Q60" s="34"/>
      <c r="R60" s="34"/>
      <c r="S60" s="36">
        <f t="shared" si="1"/>
        <v>0</v>
      </c>
      <c r="T60" s="36">
        <f t="shared" si="2"/>
        <v>10000</v>
      </c>
    </row>
    <row r="61" spans="2:20" s="12" customFormat="1" ht="24.9" customHeight="1">
      <c r="B61" s="79">
        <v>98</v>
      </c>
      <c r="C61" s="23" t="s">
        <v>153</v>
      </c>
      <c r="D61" s="23" t="s">
        <v>299</v>
      </c>
      <c r="E61" s="24">
        <v>98</v>
      </c>
      <c r="F61" s="25" t="s">
        <v>155</v>
      </c>
      <c r="G61" s="23" t="s">
        <v>66</v>
      </c>
      <c r="H61" s="26">
        <v>44484</v>
      </c>
      <c r="I61" s="24"/>
      <c r="J61" s="38">
        <v>2857.6499999999996</v>
      </c>
      <c r="K61" s="34">
        <v>892.35</v>
      </c>
      <c r="L61" s="34"/>
      <c r="M61" s="34"/>
      <c r="N61" s="35">
        <f t="shared" si="0"/>
        <v>3749.9999999999995</v>
      </c>
      <c r="O61" s="34">
        <v>0</v>
      </c>
      <c r="P61" s="34"/>
      <c r="Q61" s="34"/>
      <c r="R61" s="34"/>
      <c r="S61" s="36">
        <f t="shared" si="1"/>
        <v>0</v>
      </c>
      <c r="T61" s="36">
        <f t="shared" si="2"/>
        <v>3749.9999999999995</v>
      </c>
    </row>
    <row r="62" spans="2:20" s="12" customFormat="1" ht="24.9" customHeight="1">
      <c r="B62" s="79">
        <v>99</v>
      </c>
      <c r="C62" s="23" t="s">
        <v>300</v>
      </c>
      <c r="D62" s="23" t="s">
        <v>301</v>
      </c>
      <c r="E62" s="24">
        <v>99</v>
      </c>
      <c r="F62" s="25" t="s">
        <v>302</v>
      </c>
      <c r="G62" s="23" t="s">
        <v>66</v>
      </c>
      <c r="H62" s="26">
        <v>44484</v>
      </c>
      <c r="I62" s="24"/>
      <c r="J62" s="38">
        <v>21683.4</v>
      </c>
      <c r="K62" s="34">
        <v>0</v>
      </c>
      <c r="L62" s="34"/>
      <c r="M62" s="34"/>
      <c r="N62" s="35">
        <f t="shared" si="0"/>
        <v>21683.4</v>
      </c>
      <c r="O62" s="34">
        <v>1683.4</v>
      </c>
      <c r="P62" s="34"/>
      <c r="Q62" s="34"/>
      <c r="R62" s="34"/>
      <c r="S62" s="36">
        <f t="shared" si="1"/>
        <v>1683.4</v>
      </c>
      <c r="T62" s="36">
        <f t="shared" si="2"/>
        <v>20000</v>
      </c>
    </row>
    <row r="63" spans="2:20" s="12" customFormat="1" ht="24.9" customHeight="1">
      <c r="B63" s="79">
        <v>100</v>
      </c>
      <c r="C63" s="23" t="s">
        <v>303</v>
      </c>
      <c r="D63" s="23" t="s">
        <v>304</v>
      </c>
      <c r="E63" s="24">
        <v>100</v>
      </c>
      <c r="F63" s="25" t="s">
        <v>305</v>
      </c>
      <c r="G63" s="23" t="s">
        <v>66</v>
      </c>
      <c r="H63" s="26">
        <v>44484</v>
      </c>
      <c r="I63" s="24"/>
      <c r="J63" s="38">
        <v>21683.4</v>
      </c>
      <c r="K63" s="34">
        <v>0</v>
      </c>
      <c r="L63" s="34"/>
      <c r="M63" s="34"/>
      <c r="N63" s="35">
        <f t="shared" si="0"/>
        <v>21683.4</v>
      </c>
      <c r="O63" s="34">
        <v>1683.4</v>
      </c>
      <c r="P63" s="34"/>
      <c r="Q63" s="34"/>
      <c r="R63" s="34"/>
      <c r="S63" s="36">
        <f t="shared" si="1"/>
        <v>1683.4</v>
      </c>
      <c r="T63" s="36">
        <f t="shared" si="2"/>
        <v>20000</v>
      </c>
    </row>
    <row r="64" spans="2:20" s="12" customFormat="1" ht="24.9" customHeight="1">
      <c r="B64" s="79">
        <v>101</v>
      </c>
      <c r="C64" s="23" t="s">
        <v>173</v>
      </c>
      <c r="D64" s="23" t="s">
        <v>306</v>
      </c>
      <c r="E64" s="24">
        <v>101</v>
      </c>
      <c r="F64" s="25" t="s">
        <v>307</v>
      </c>
      <c r="G64" s="23" t="s">
        <v>66</v>
      </c>
      <c r="H64" s="26">
        <v>44484</v>
      </c>
      <c r="I64" s="24"/>
      <c r="J64" s="38">
        <v>10834.689999999999</v>
      </c>
      <c r="K64" s="34">
        <v>265.31</v>
      </c>
      <c r="L64" s="34"/>
      <c r="M64" s="34"/>
      <c r="N64" s="35">
        <f t="shared" si="0"/>
        <v>11099.999999999998</v>
      </c>
      <c r="O64" s="34">
        <v>0</v>
      </c>
      <c r="P64" s="34"/>
      <c r="Q64" s="34"/>
      <c r="R64" s="34"/>
      <c r="S64" s="36">
        <f t="shared" si="1"/>
        <v>0</v>
      </c>
      <c r="T64" s="36">
        <f t="shared" si="2"/>
        <v>11099.999999999998</v>
      </c>
    </row>
    <row r="65" spans="2:20" s="12" customFormat="1" ht="24.9" customHeight="1">
      <c r="B65" s="79">
        <v>102</v>
      </c>
      <c r="C65" s="23" t="s">
        <v>308</v>
      </c>
      <c r="D65" s="23" t="s">
        <v>309</v>
      </c>
      <c r="E65" s="24">
        <v>102</v>
      </c>
      <c r="F65" s="25" t="s">
        <v>310</v>
      </c>
      <c r="G65" s="23" t="s">
        <v>66</v>
      </c>
      <c r="H65" s="26">
        <v>44484</v>
      </c>
      <c r="I65" s="24"/>
      <c r="J65" s="38">
        <v>18878.2</v>
      </c>
      <c r="K65" s="34">
        <v>0</v>
      </c>
      <c r="L65" s="34"/>
      <c r="M65" s="34"/>
      <c r="N65" s="35">
        <f t="shared" si="0"/>
        <v>18878.2</v>
      </c>
      <c r="O65" s="34">
        <v>1378.1999999999998</v>
      </c>
      <c r="P65" s="34"/>
      <c r="Q65" s="34"/>
      <c r="R65" s="34"/>
      <c r="S65" s="36">
        <f t="shared" si="1"/>
        <v>1378.1999999999998</v>
      </c>
      <c r="T65" s="36">
        <f t="shared" si="2"/>
        <v>17500</v>
      </c>
    </row>
    <row r="66" spans="2:20" s="12" customFormat="1" ht="24.9" customHeight="1">
      <c r="B66" s="79">
        <v>103</v>
      </c>
      <c r="C66" s="23" t="s">
        <v>311</v>
      </c>
      <c r="D66" s="23" t="s">
        <v>312</v>
      </c>
      <c r="E66" s="24">
        <v>103</v>
      </c>
      <c r="F66" s="25" t="s">
        <v>313</v>
      </c>
      <c r="G66" s="23" t="s">
        <v>66</v>
      </c>
      <c r="H66" s="26">
        <v>44484</v>
      </c>
      <c r="I66" s="24"/>
      <c r="J66" s="38">
        <v>20841.849999999999</v>
      </c>
      <c r="K66" s="34">
        <v>0</v>
      </c>
      <c r="L66" s="34"/>
      <c r="M66" s="34"/>
      <c r="N66" s="35">
        <f t="shared" si="0"/>
        <v>20841.849999999999</v>
      </c>
      <c r="O66" s="34">
        <v>1591.85</v>
      </c>
      <c r="P66" s="34"/>
      <c r="Q66" s="34"/>
      <c r="R66" s="34"/>
      <c r="S66" s="36">
        <f t="shared" si="1"/>
        <v>1591.85</v>
      </c>
      <c r="T66" s="36">
        <f t="shared" si="2"/>
        <v>19250</v>
      </c>
    </row>
    <row r="67" spans="2:20" s="12" customFormat="1" ht="24.9" customHeight="1">
      <c r="B67" s="79">
        <v>104</v>
      </c>
      <c r="C67" s="23" t="s">
        <v>314</v>
      </c>
      <c r="D67" s="23" t="s">
        <v>315</v>
      </c>
      <c r="E67" s="24">
        <v>104</v>
      </c>
      <c r="F67" s="25" t="s">
        <v>316</v>
      </c>
      <c r="G67" s="23" t="s">
        <v>66</v>
      </c>
      <c r="H67" s="26">
        <v>44484</v>
      </c>
      <c r="I67" s="24"/>
      <c r="J67" s="38">
        <v>21683.4</v>
      </c>
      <c r="K67" s="34">
        <v>0</v>
      </c>
      <c r="L67" s="34"/>
      <c r="M67" s="34"/>
      <c r="N67" s="35">
        <f t="shared" si="0"/>
        <v>21683.4</v>
      </c>
      <c r="O67" s="34">
        <v>1683.4</v>
      </c>
      <c r="P67" s="34"/>
      <c r="Q67" s="34"/>
      <c r="R67" s="34"/>
      <c r="S67" s="36">
        <f t="shared" si="1"/>
        <v>1683.4</v>
      </c>
      <c r="T67" s="36">
        <f t="shared" si="2"/>
        <v>20000</v>
      </c>
    </row>
    <row r="68" spans="2:20" s="12" customFormat="1" ht="24.9" customHeight="1">
      <c r="B68" s="79">
        <v>105</v>
      </c>
      <c r="C68" s="23" t="s">
        <v>176</v>
      </c>
      <c r="D68" s="23" t="s">
        <v>238</v>
      </c>
      <c r="E68" s="24">
        <v>105</v>
      </c>
      <c r="F68" s="25" t="s">
        <v>177</v>
      </c>
      <c r="G68" s="23" t="s">
        <v>66</v>
      </c>
      <c r="H68" s="26">
        <v>44484</v>
      </c>
      <c r="I68" s="24"/>
      <c r="J68" s="38">
        <v>13574.400000000001</v>
      </c>
      <c r="K68" s="34">
        <v>0</v>
      </c>
      <c r="L68" s="34"/>
      <c r="M68" s="34"/>
      <c r="N68" s="35">
        <f t="shared" si="0"/>
        <v>13574.400000000001</v>
      </c>
      <c r="O68" s="34">
        <v>74.400000000000006</v>
      </c>
      <c r="P68" s="34"/>
      <c r="Q68" s="34"/>
      <c r="R68" s="34"/>
      <c r="S68" s="36">
        <f t="shared" si="1"/>
        <v>74.400000000000006</v>
      </c>
      <c r="T68" s="36">
        <f t="shared" si="2"/>
        <v>13500.000000000002</v>
      </c>
    </row>
    <row r="69" spans="2:20" s="12" customFormat="1" ht="24.9" customHeight="1">
      <c r="B69" s="79">
        <v>106</v>
      </c>
      <c r="C69" s="23" t="s">
        <v>317</v>
      </c>
      <c r="D69" s="23" t="s">
        <v>240</v>
      </c>
      <c r="E69" s="24">
        <v>106</v>
      </c>
      <c r="F69" s="25" t="s">
        <v>318</v>
      </c>
      <c r="G69" s="23" t="s">
        <v>66</v>
      </c>
      <c r="H69" s="26">
        <v>44484</v>
      </c>
      <c r="I69" s="24"/>
      <c r="J69" s="38">
        <v>8000.12</v>
      </c>
      <c r="K69" s="34">
        <v>0</v>
      </c>
      <c r="L69" s="34"/>
      <c r="M69" s="34"/>
      <c r="N69" s="35">
        <f t="shared" si="0"/>
        <v>8000.12</v>
      </c>
      <c r="O69" s="34">
        <v>600.12</v>
      </c>
      <c r="P69" s="34"/>
      <c r="Q69" s="34"/>
      <c r="R69" s="34"/>
      <c r="S69" s="36">
        <f t="shared" si="1"/>
        <v>600.12</v>
      </c>
      <c r="T69" s="36">
        <f t="shared" si="2"/>
        <v>7400</v>
      </c>
    </row>
    <row r="70" spans="2:20" s="12" customFormat="1" ht="24.9" customHeight="1">
      <c r="B70" s="79">
        <v>107</v>
      </c>
      <c r="C70" s="23" t="s">
        <v>319</v>
      </c>
      <c r="D70" s="23" t="s">
        <v>320</v>
      </c>
      <c r="E70" s="24">
        <v>107</v>
      </c>
      <c r="F70" s="25" t="s">
        <v>321</v>
      </c>
      <c r="G70" s="23" t="s">
        <v>66</v>
      </c>
      <c r="H70" s="26">
        <v>44484</v>
      </c>
      <c r="I70" s="24"/>
      <c r="J70" s="38">
        <v>3775.64</v>
      </c>
      <c r="K70" s="34">
        <v>0</v>
      </c>
      <c r="L70" s="34"/>
      <c r="M70" s="34"/>
      <c r="N70" s="35">
        <f t="shared" si="0"/>
        <v>3775.64</v>
      </c>
      <c r="O70" s="34">
        <v>275.64</v>
      </c>
      <c r="P70" s="34"/>
      <c r="Q70" s="34"/>
      <c r="R70" s="34"/>
      <c r="S70" s="36">
        <f t="shared" si="1"/>
        <v>275.64</v>
      </c>
      <c r="T70" s="36">
        <f t="shared" si="2"/>
        <v>3500</v>
      </c>
    </row>
    <row r="71" spans="2:20" s="12" customFormat="1" ht="24.9" customHeight="1">
      <c r="B71" s="79">
        <v>108</v>
      </c>
      <c r="C71" s="23" t="s">
        <v>322</v>
      </c>
      <c r="D71" s="23" t="s">
        <v>238</v>
      </c>
      <c r="E71" s="24">
        <v>108</v>
      </c>
      <c r="F71" s="25" t="s">
        <v>323</v>
      </c>
      <c r="G71" s="23" t="s">
        <v>66</v>
      </c>
      <c r="H71" s="26">
        <v>44484</v>
      </c>
      <c r="I71" s="24"/>
      <c r="J71" s="38">
        <v>13574.400000000001</v>
      </c>
      <c r="K71" s="34">
        <v>0</v>
      </c>
      <c r="L71" s="34"/>
      <c r="M71" s="34"/>
      <c r="N71" s="35">
        <f t="shared" si="0"/>
        <v>13574.400000000001</v>
      </c>
      <c r="O71" s="34">
        <v>74.400000000000006</v>
      </c>
      <c r="P71" s="34"/>
      <c r="Q71" s="34"/>
      <c r="R71" s="34"/>
      <c r="S71" s="36">
        <f t="shared" si="1"/>
        <v>74.400000000000006</v>
      </c>
      <c r="T71" s="36">
        <f t="shared" si="2"/>
        <v>13500.000000000002</v>
      </c>
    </row>
    <row r="72" spans="2:20" s="12" customFormat="1" ht="24.9" customHeight="1">
      <c r="B72" s="79">
        <v>109</v>
      </c>
      <c r="C72" s="23" t="s">
        <v>324</v>
      </c>
      <c r="D72" s="23" t="s">
        <v>325</v>
      </c>
      <c r="E72" s="24">
        <v>109</v>
      </c>
      <c r="F72" s="25" t="s">
        <v>326</v>
      </c>
      <c r="G72" s="23" t="s">
        <v>66</v>
      </c>
      <c r="H72" s="26">
        <v>44484</v>
      </c>
      <c r="I72" s="24"/>
      <c r="J72" s="38">
        <v>2745.94</v>
      </c>
      <c r="K72" s="34">
        <v>254.06</v>
      </c>
      <c r="L72" s="34"/>
      <c r="M72" s="34"/>
      <c r="N72" s="35">
        <f t="shared" si="0"/>
        <v>3000</v>
      </c>
      <c r="O72" s="34">
        <v>0</v>
      </c>
      <c r="P72" s="34"/>
      <c r="Q72" s="34"/>
      <c r="R72" s="34"/>
      <c r="S72" s="36">
        <f t="shared" si="1"/>
        <v>0</v>
      </c>
      <c r="T72" s="36">
        <f t="shared" si="2"/>
        <v>3000</v>
      </c>
    </row>
    <row r="73" spans="2:20" s="12" customFormat="1" ht="24.9" customHeight="1">
      <c r="B73" s="79">
        <v>110</v>
      </c>
      <c r="C73" s="23" t="s">
        <v>327</v>
      </c>
      <c r="D73" s="23" t="s">
        <v>328</v>
      </c>
      <c r="E73" s="24">
        <v>110</v>
      </c>
      <c r="F73" s="25" t="s">
        <v>329</v>
      </c>
      <c r="G73" s="23" t="s">
        <v>66</v>
      </c>
      <c r="H73" s="26">
        <v>44484</v>
      </c>
      <c r="I73" s="24"/>
      <c r="J73" s="38">
        <v>10134.049999999999</v>
      </c>
      <c r="K73" s="34">
        <v>365.95</v>
      </c>
      <c r="L73" s="34"/>
      <c r="M73" s="34"/>
      <c r="N73" s="35">
        <f t="shared" si="0"/>
        <v>10500</v>
      </c>
      <c r="O73" s="34">
        <v>0</v>
      </c>
      <c r="P73" s="34"/>
      <c r="Q73" s="34"/>
      <c r="R73" s="34"/>
      <c r="S73" s="36">
        <f t="shared" si="1"/>
        <v>0</v>
      </c>
      <c r="T73" s="36">
        <f t="shared" si="2"/>
        <v>10500</v>
      </c>
    </row>
    <row r="74" spans="2:20" s="12" customFormat="1" ht="24.9" customHeight="1">
      <c r="B74" s="79">
        <v>111</v>
      </c>
      <c r="C74" s="23" t="s">
        <v>188</v>
      </c>
      <c r="D74" s="23" t="s">
        <v>330</v>
      </c>
      <c r="E74" s="24">
        <v>111</v>
      </c>
      <c r="F74" s="25" t="s">
        <v>190</v>
      </c>
      <c r="G74" s="23" t="s">
        <v>66</v>
      </c>
      <c r="H74" s="26">
        <v>44484</v>
      </c>
      <c r="I74" s="24"/>
      <c r="J74" s="81">
        <v>16493.25</v>
      </c>
      <c r="K74" s="34">
        <v>0</v>
      </c>
      <c r="L74" s="34"/>
      <c r="M74" s="34"/>
      <c r="N74" s="35">
        <f t="shared" si="0"/>
        <v>16493.25</v>
      </c>
      <c r="O74" s="34">
        <v>493.25</v>
      </c>
      <c r="P74" s="34"/>
      <c r="Q74" s="34"/>
      <c r="R74" s="34"/>
      <c r="S74" s="36">
        <f t="shared" si="1"/>
        <v>493.25</v>
      </c>
      <c r="T74" s="36">
        <f t="shared" si="2"/>
        <v>16000</v>
      </c>
    </row>
    <row r="75" spans="2:20" s="12" customFormat="1" ht="24.9" customHeight="1">
      <c r="B75" s="79">
        <v>112</v>
      </c>
      <c r="C75" s="23" t="s">
        <v>331</v>
      </c>
      <c r="D75" s="23" t="s">
        <v>332</v>
      </c>
      <c r="E75" s="24">
        <v>112</v>
      </c>
      <c r="F75" s="25" t="s">
        <v>333</v>
      </c>
      <c r="G75" s="23" t="s">
        <v>66</v>
      </c>
      <c r="H75" s="26">
        <v>44484</v>
      </c>
      <c r="I75" s="24"/>
      <c r="J75" s="38">
        <v>71922.149999999994</v>
      </c>
      <c r="K75" s="34">
        <v>0</v>
      </c>
      <c r="L75" s="34"/>
      <c r="M75" s="34"/>
      <c r="N75" s="35">
        <f t="shared" si="0"/>
        <v>71922.149999999994</v>
      </c>
      <c r="O75" s="34">
        <v>11922.15</v>
      </c>
      <c r="P75" s="34"/>
      <c r="Q75" s="34"/>
      <c r="R75" s="34"/>
      <c r="S75" s="36">
        <f t="shared" si="1"/>
        <v>11922.15</v>
      </c>
      <c r="T75" s="36">
        <f t="shared" si="2"/>
        <v>59999.999999999993</v>
      </c>
    </row>
    <row r="76" spans="2:20" s="12" customFormat="1" ht="24.9" customHeight="1">
      <c r="B76" s="79">
        <v>113</v>
      </c>
      <c r="C76" s="23" t="s">
        <v>334</v>
      </c>
      <c r="D76" s="23" t="s">
        <v>238</v>
      </c>
      <c r="E76" s="24">
        <v>113</v>
      </c>
      <c r="F76" s="25" t="s">
        <v>192</v>
      </c>
      <c r="G76" s="23" t="s">
        <v>66</v>
      </c>
      <c r="H76" s="26">
        <v>44484</v>
      </c>
      <c r="I76" s="24"/>
      <c r="J76" s="38">
        <v>13574.400000000001</v>
      </c>
      <c r="K76" s="34">
        <v>0</v>
      </c>
      <c r="L76" s="34"/>
      <c r="M76" s="34"/>
      <c r="N76" s="35">
        <f t="shared" si="0"/>
        <v>13574.400000000001</v>
      </c>
      <c r="O76" s="34">
        <v>74.400000000000006</v>
      </c>
      <c r="P76" s="34"/>
      <c r="Q76" s="34"/>
      <c r="R76" s="34"/>
      <c r="S76" s="36">
        <f t="shared" si="1"/>
        <v>74.400000000000006</v>
      </c>
      <c r="T76" s="36">
        <f t="shared" si="2"/>
        <v>13500.000000000002</v>
      </c>
    </row>
    <row r="77" spans="2:20" s="12" customFormat="1" ht="24.9" customHeight="1">
      <c r="B77" s="79">
        <v>114</v>
      </c>
      <c r="C77" s="23" t="s">
        <v>335</v>
      </c>
      <c r="D77" s="23" t="s">
        <v>336</v>
      </c>
      <c r="E77" s="24">
        <v>114</v>
      </c>
      <c r="F77" s="25" t="s">
        <v>195</v>
      </c>
      <c r="G77" s="23" t="s">
        <v>66</v>
      </c>
      <c r="H77" s="26">
        <v>44484</v>
      </c>
      <c r="I77" s="24"/>
      <c r="J77" s="38">
        <v>3074.23</v>
      </c>
      <c r="K77" s="34">
        <v>0</v>
      </c>
      <c r="L77" s="34"/>
      <c r="M77" s="34"/>
      <c r="N77" s="35">
        <f t="shared" si="0"/>
        <v>3074.23</v>
      </c>
      <c r="O77" s="34">
        <v>74.23</v>
      </c>
      <c r="P77" s="34"/>
      <c r="Q77" s="34"/>
      <c r="R77" s="34"/>
      <c r="S77" s="36">
        <f t="shared" si="1"/>
        <v>74.23</v>
      </c>
      <c r="T77" s="36">
        <f t="shared" si="2"/>
        <v>3000</v>
      </c>
    </row>
    <row r="78" spans="2:20" s="12" customFormat="1" ht="24.9" customHeight="1">
      <c r="B78" s="79">
        <v>115</v>
      </c>
      <c r="C78" s="23" t="s">
        <v>196</v>
      </c>
      <c r="D78" s="23" t="s">
        <v>246</v>
      </c>
      <c r="E78" s="24">
        <v>115</v>
      </c>
      <c r="F78" s="25" t="s">
        <v>197</v>
      </c>
      <c r="G78" s="23" t="s">
        <v>66</v>
      </c>
      <c r="H78" s="26">
        <v>44484</v>
      </c>
      <c r="I78" s="24"/>
      <c r="J78" s="38">
        <v>13574.400000000001</v>
      </c>
      <c r="K78" s="34">
        <v>0</v>
      </c>
      <c r="L78" s="34"/>
      <c r="M78" s="34"/>
      <c r="N78" s="35">
        <f t="shared" si="0"/>
        <v>13574.400000000001</v>
      </c>
      <c r="O78" s="34">
        <v>74.400000000000006</v>
      </c>
      <c r="P78" s="34"/>
      <c r="Q78" s="34"/>
      <c r="R78" s="34"/>
      <c r="S78" s="36">
        <f t="shared" si="1"/>
        <v>74.400000000000006</v>
      </c>
      <c r="T78" s="36">
        <f t="shared" si="2"/>
        <v>13500.000000000002</v>
      </c>
    </row>
    <row r="79" spans="2:20" s="12" customFormat="1" ht="24.9" customHeight="1">
      <c r="B79" s="79">
        <v>116</v>
      </c>
      <c r="C79" s="23" t="s">
        <v>337</v>
      </c>
      <c r="D79" s="23" t="s">
        <v>240</v>
      </c>
      <c r="E79" s="24">
        <v>116</v>
      </c>
      <c r="F79" s="25" t="s">
        <v>318</v>
      </c>
      <c r="G79" s="23" t="s">
        <v>66</v>
      </c>
      <c r="H79" s="26">
        <v>44484</v>
      </c>
      <c r="I79" s="24"/>
      <c r="J79" s="38">
        <v>15944.14</v>
      </c>
      <c r="K79" s="34">
        <v>0</v>
      </c>
      <c r="L79" s="34"/>
      <c r="M79" s="34"/>
      <c r="N79" s="35">
        <f t="shared" si="0"/>
        <v>15944.14</v>
      </c>
      <c r="O79" s="34">
        <v>1194.1399999999999</v>
      </c>
      <c r="P79" s="34"/>
      <c r="Q79" s="34"/>
      <c r="R79" s="34"/>
      <c r="S79" s="36">
        <f t="shared" si="1"/>
        <v>1194.1399999999999</v>
      </c>
      <c r="T79" s="36">
        <f t="shared" si="2"/>
        <v>14750</v>
      </c>
    </row>
    <row r="80" spans="2:20" s="12" customFormat="1" ht="24.9" customHeight="1">
      <c r="B80" s="79">
        <v>117</v>
      </c>
      <c r="C80" s="23" t="s">
        <v>338</v>
      </c>
      <c r="D80" s="23" t="s">
        <v>238</v>
      </c>
      <c r="E80" s="24">
        <v>117</v>
      </c>
      <c r="F80" s="25" t="s">
        <v>339</v>
      </c>
      <c r="G80" s="23" t="s">
        <v>66</v>
      </c>
      <c r="H80" s="26">
        <v>44484</v>
      </c>
      <c r="I80" s="24"/>
      <c r="J80" s="75">
        <v>13574.400000000001</v>
      </c>
      <c r="K80" s="34">
        <v>0</v>
      </c>
      <c r="L80" s="34"/>
      <c r="M80" s="34"/>
      <c r="N80" s="35">
        <f t="shared" si="0"/>
        <v>13574.400000000001</v>
      </c>
      <c r="O80" s="34">
        <v>74.400000000000006</v>
      </c>
      <c r="P80" s="34"/>
      <c r="Q80" s="34"/>
      <c r="R80" s="34"/>
      <c r="S80" s="36">
        <f t="shared" si="1"/>
        <v>74.400000000000006</v>
      </c>
      <c r="T80" s="36">
        <f t="shared" si="2"/>
        <v>13500.000000000002</v>
      </c>
    </row>
    <row r="81" spans="2:21" s="12" customFormat="1" ht="24.9" customHeight="1">
      <c r="B81" s="79">
        <v>118</v>
      </c>
      <c r="C81" s="23" t="s">
        <v>201</v>
      </c>
      <c r="D81" s="23" t="s">
        <v>238</v>
      </c>
      <c r="E81" s="24">
        <v>118</v>
      </c>
      <c r="F81" s="25" t="s">
        <v>202</v>
      </c>
      <c r="G81" s="23" t="s">
        <v>66</v>
      </c>
      <c r="H81" s="26">
        <v>44484</v>
      </c>
      <c r="I81" s="24"/>
      <c r="J81" s="75">
        <v>13574.400000000001</v>
      </c>
      <c r="K81" s="34">
        <v>0</v>
      </c>
      <c r="L81" s="34"/>
      <c r="M81" s="34"/>
      <c r="N81" s="35">
        <f t="shared" si="0"/>
        <v>13574.400000000001</v>
      </c>
      <c r="O81" s="34">
        <v>74.400000000000006</v>
      </c>
      <c r="P81" s="34"/>
      <c r="Q81" s="34"/>
      <c r="R81" s="34"/>
      <c r="S81" s="36">
        <f t="shared" si="1"/>
        <v>74.400000000000006</v>
      </c>
      <c r="T81" s="36">
        <f t="shared" si="2"/>
        <v>13500.000000000002</v>
      </c>
    </row>
    <row r="82" spans="2:21" s="12" customFormat="1" ht="24.9" customHeight="1">
      <c r="B82" s="79">
        <v>119</v>
      </c>
      <c r="C82" s="23" t="s">
        <v>203</v>
      </c>
      <c r="D82" s="23" t="s">
        <v>340</v>
      </c>
      <c r="E82" s="24">
        <v>119</v>
      </c>
      <c r="F82" s="25" t="s">
        <v>205</v>
      </c>
      <c r="G82" s="23" t="s">
        <v>66</v>
      </c>
      <c r="H82" s="26">
        <v>44484</v>
      </c>
      <c r="I82" s="24"/>
      <c r="J82" s="34">
        <v>12422.25</v>
      </c>
      <c r="K82" s="34">
        <v>77.75</v>
      </c>
      <c r="L82" s="34"/>
      <c r="M82" s="34"/>
      <c r="N82" s="35">
        <f t="shared" si="0"/>
        <v>12500</v>
      </c>
      <c r="O82" s="34">
        <v>0</v>
      </c>
      <c r="P82" s="34"/>
      <c r="Q82" s="34"/>
      <c r="R82" s="34"/>
      <c r="S82" s="36">
        <f t="shared" si="1"/>
        <v>0</v>
      </c>
      <c r="T82" s="36">
        <f t="shared" si="2"/>
        <v>12500</v>
      </c>
    </row>
    <row r="83" spans="2:21" s="12" customFormat="1" ht="24.9" customHeight="1">
      <c r="B83" s="79">
        <v>120</v>
      </c>
      <c r="C83" s="23" t="s">
        <v>209</v>
      </c>
      <c r="D83" s="23" t="s">
        <v>330</v>
      </c>
      <c r="E83" s="24">
        <v>120</v>
      </c>
      <c r="F83" s="25" t="s">
        <v>210</v>
      </c>
      <c r="G83" s="23" t="s">
        <v>66</v>
      </c>
      <c r="H83" s="26">
        <v>44484</v>
      </c>
      <c r="I83" s="24"/>
      <c r="J83" s="34">
        <v>16493.25</v>
      </c>
      <c r="K83" s="34">
        <v>0</v>
      </c>
      <c r="L83" s="34"/>
      <c r="M83" s="34"/>
      <c r="N83" s="35">
        <f t="shared" ref="N83:N84" si="3">SUM(J83:M83)</f>
        <v>16493.25</v>
      </c>
      <c r="O83" s="34">
        <v>493.25</v>
      </c>
      <c r="P83" s="34"/>
      <c r="Q83" s="34"/>
      <c r="R83" s="34"/>
      <c r="S83" s="36">
        <f t="shared" ref="S83:S84" si="4">SUM(O83:R83)</f>
        <v>493.25</v>
      </c>
      <c r="T83" s="36">
        <f t="shared" ref="T83:T84" si="5">N83-S83</f>
        <v>16000</v>
      </c>
    </row>
    <row r="84" spans="2:21" s="12" customFormat="1" ht="24.9" customHeight="1">
      <c r="B84" s="79">
        <v>121</v>
      </c>
      <c r="C84" s="23" t="s">
        <v>341</v>
      </c>
      <c r="D84" s="23" t="s">
        <v>342</v>
      </c>
      <c r="E84" s="24">
        <v>121</v>
      </c>
      <c r="F84" s="25" t="s">
        <v>343</v>
      </c>
      <c r="G84" s="23" t="s">
        <v>66</v>
      </c>
      <c r="H84" s="26">
        <v>44484</v>
      </c>
      <c r="I84" s="24"/>
      <c r="J84" s="34">
        <v>9599.9</v>
      </c>
      <c r="K84" s="34">
        <v>400.09999999999997</v>
      </c>
      <c r="L84" s="34"/>
      <c r="M84" s="34"/>
      <c r="N84" s="35">
        <f t="shared" si="3"/>
        <v>10000</v>
      </c>
      <c r="O84" s="34"/>
      <c r="P84" s="34"/>
      <c r="Q84" s="34"/>
      <c r="R84" s="34"/>
      <c r="S84" s="36">
        <f t="shared" si="4"/>
        <v>0</v>
      </c>
      <c r="T84" s="36">
        <f t="shared" si="5"/>
        <v>10000</v>
      </c>
    </row>
    <row r="85" spans="2:21" s="12" customFormat="1" ht="24.9" customHeight="1">
      <c r="B85" s="48"/>
      <c r="C85" s="82" t="s">
        <v>41</v>
      </c>
      <c r="D85" s="82"/>
      <c r="E85" s="82"/>
      <c r="F85" s="82"/>
      <c r="G85" s="82"/>
      <c r="H85" s="83"/>
      <c r="I85" s="82"/>
      <c r="J85" s="52">
        <f>SUM(J19:J84)</f>
        <v>890822.70000000019</v>
      </c>
      <c r="K85" s="52">
        <f>SUM(K19:K84)</f>
        <v>10242.950000000001</v>
      </c>
      <c r="L85" s="52">
        <f t="shared" ref="L85:M85" si="6">SUM(L19:L84)</f>
        <v>0</v>
      </c>
      <c r="M85" s="52">
        <f t="shared" si="6"/>
        <v>0</v>
      </c>
      <c r="N85" s="52">
        <f>SUM(N19:N84)</f>
        <v>901065.65000000014</v>
      </c>
      <c r="O85" s="52">
        <f>SUM(O19:O84)</f>
        <v>45015.650000000016</v>
      </c>
      <c r="P85" s="52">
        <f t="shared" ref="P85:R85" si="7">SUM(P19:P84)</f>
        <v>0</v>
      </c>
      <c r="Q85" s="52">
        <f t="shared" si="7"/>
        <v>0</v>
      </c>
      <c r="R85" s="52">
        <f t="shared" si="7"/>
        <v>0</v>
      </c>
      <c r="S85" s="52">
        <f>SUM(S19:S84)</f>
        <v>45015.650000000016</v>
      </c>
      <c r="T85" s="52">
        <f>SUM(T19:T84)</f>
        <v>856050</v>
      </c>
      <c r="U85" s="53"/>
    </row>
    <row r="86" spans="2:21">
      <c r="C86" s="54"/>
      <c r="D86" s="54"/>
      <c r="E86" s="54"/>
      <c r="F86" s="55"/>
      <c r="G86" s="54"/>
      <c r="H86" s="56"/>
      <c r="I86" s="54"/>
      <c r="J86" s="57">
        <v>890822.7</v>
      </c>
      <c r="K86" s="57">
        <v>10242.950000000001</v>
      </c>
      <c r="L86" s="54"/>
      <c r="M86" s="54"/>
      <c r="N86" s="57"/>
      <c r="O86" s="58"/>
      <c r="P86" s="57"/>
      <c r="Q86" s="57"/>
      <c r="R86" s="57"/>
      <c r="S86" s="58">
        <v>45015.65</v>
      </c>
      <c r="T86" s="59">
        <f>+J86+K86-S86</f>
        <v>856049.99999999988</v>
      </c>
    </row>
    <row r="87" spans="2:21" s="7" customFormat="1">
      <c r="B87" s="13"/>
      <c r="C87" s="13"/>
      <c r="D87" s="13"/>
      <c r="E87" s="13"/>
      <c r="F87" s="60"/>
      <c r="G87" s="13"/>
      <c r="I87" s="13"/>
      <c r="J87" s="61">
        <f>+J86-J85</f>
        <v>0</v>
      </c>
      <c r="K87" s="61">
        <f>+K86-K85</f>
        <v>0</v>
      </c>
      <c r="L87" s="13"/>
      <c r="M87" s="13"/>
      <c r="N87" s="61">
        <f>+J85+K85</f>
        <v>901065.65000000014</v>
      </c>
      <c r="O87" s="62"/>
      <c r="P87" s="61"/>
      <c r="Q87" s="62"/>
      <c r="R87" s="62"/>
      <c r="S87" s="61">
        <f>+S86-S85</f>
        <v>0</v>
      </c>
      <c r="T87" s="61">
        <f>+N85-S85</f>
        <v>856050.00000000012</v>
      </c>
    </row>
    <row r="88" spans="2:21" s="7" customFormat="1">
      <c r="B88" s="13"/>
      <c r="C88" s="13"/>
      <c r="D88" s="13"/>
      <c r="E88" s="13"/>
      <c r="F88" s="60"/>
      <c r="G88" s="13"/>
      <c r="I88" s="13"/>
      <c r="J88" s="13"/>
      <c r="K88" s="13"/>
      <c r="L88" s="13"/>
      <c r="M88" s="13"/>
      <c r="N88" s="61"/>
      <c r="O88" s="62"/>
      <c r="P88" s="61"/>
      <c r="Q88" s="62"/>
      <c r="R88" s="62"/>
      <c r="S88" s="62"/>
    </row>
    <row r="89" spans="2:21" s="64" customFormat="1" ht="36" customHeight="1">
      <c r="B89" s="153" t="s">
        <v>42</v>
      </c>
      <c r="C89" s="153"/>
      <c r="D89" s="153"/>
      <c r="E89" s="153"/>
      <c r="F89" s="153"/>
      <c r="G89" s="153"/>
      <c r="H89" s="153"/>
      <c r="I89" s="153"/>
      <c r="J89" s="153"/>
      <c r="K89" s="153"/>
      <c r="L89" s="153"/>
      <c r="M89" s="153"/>
      <c r="N89" s="153"/>
      <c r="O89" s="153"/>
      <c r="P89" s="153"/>
      <c r="Q89" s="153"/>
      <c r="R89" s="153"/>
      <c r="S89" s="153"/>
      <c r="T89" s="153"/>
    </row>
    <row r="90" spans="2:21" s="64" customFormat="1">
      <c r="B90" s="65"/>
      <c r="F90" s="66"/>
      <c r="H90" s="67"/>
    </row>
    <row r="91" spans="2:21" s="64" customFormat="1">
      <c r="B91" s="65"/>
      <c r="F91" s="66"/>
      <c r="H91" s="67"/>
    </row>
    <row r="92" spans="2:21" s="64" customFormat="1">
      <c r="B92" s="65"/>
      <c r="F92" s="66"/>
      <c r="H92" s="67"/>
    </row>
    <row r="93" spans="2:21" s="64" customFormat="1">
      <c r="B93" s="65"/>
      <c r="F93" s="66"/>
      <c r="H93" s="67"/>
    </row>
    <row r="94" spans="2:21" s="64" customFormat="1">
      <c r="B94" s="65"/>
      <c r="F94" s="66"/>
      <c r="H94" s="67"/>
    </row>
    <row r="95" spans="2:21" s="64" customFormat="1">
      <c r="B95" s="65"/>
      <c r="F95" s="66"/>
      <c r="H95" s="67"/>
    </row>
    <row r="96" spans="2:21" s="64" customFormat="1">
      <c r="B96" s="65"/>
      <c r="F96" s="66"/>
      <c r="H96" s="67"/>
    </row>
    <row r="97" spans="3:18" s="7" customFormat="1">
      <c r="F97" s="8"/>
      <c r="J97" s="13"/>
      <c r="K97" s="13"/>
      <c r="L97" s="13"/>
      <c r="M97" s="13"/>
      <c r="N97" s="13"/>
      <c r="O97" s="13"/>
      <c r="P97" s="13"/>
    </row>
    <row r="98" spans="3:18" s="7" customFormat="1">
      <c r="F98" s="8"/>
      <c r="J98" s="13"/>
      <c r="K98" s="13"/>
      <c r="L98" s="13"/>
      <c r="M98" s="13"/>
      <c r="N98" s="13"/>
      <c r="O98" s="13"/>
      <c r="P98" s="13"/>
    </row>
    <row r="99" spans="3:18" s="7" customFormat="1">
      <c r="F99" s="8"/>
      <c r="J99" s="13"/>
      <c r="K99" s="13"/>
      <c r="L99" s="13"/>
      <c r="M99" s="13"/>
      <c r="N99" s="13"/>
      <c r="O99" s="13"/>
      <c r="P99" s="13"/>
    </row>
    <row r="100" spans="3:18" s="7" customFormat="1">
      <c r="F100" s="8"/>
      <c r="J100" s="13"/>
      <c r="K100" s="13"/>
      <c r="L100" s="13"/>
      <c r="M100" s="13"/>
      <c r="N100" s="13"/>
      <c r="O100" s="13"/>
      <c r="P100" s="13"/>
    </row>
    <row r="101" spans="3:18" s="7" customFormat="1">
      <c r="F101" s="8"/>
      <c r="J101" s="13"/>
      <c r="K101" s="13"/>
      <c r="L101" s="13"/>
      <c r="M101" s="13"/>
      <c r="N101" s="13"/>
      <c r="O101" s="13"/>
      <c r="P101" s="13"/>
    </row>
    <row r="102" spans="3:18" s="7" customFormat="1">
      <c r="F102" s="8"/>
      <c r="J102" s="13"/>
      <c r="K102" s="13"/>
      <c r="L102" s="13"/>
      <c r="M102" s="13"/>
      <c r="N102" s="13"/>
      <c r="O102" s="13"/>
      <c r="P102" s="13"/>
    </row>
    <row r="103" spans="3:18">
      <c r="C103" s="54"/>
      <c r="D103" s="54"/>
      <c r="E103" s="54"/>
      <c r="F103" s="55"/>
      <c r="G103" s="54"/>
      <c r="H103" s="56"/>
      <c r="I103" s="54"/>
      <c r="J103" s="54"/>
      <c r="K103" s="54"/>
      <c r="L103" s="54"/>
      <c r="M103" s="54"/>
      <c r="N103" s="54"/>
      <c r="O103" s="54"/>
      <c r="P103" s="54"/>
      <c r="Q103" s="54"/>
      <c r="R103" s="54"/>
    </row>
  </sheetData>
  <sheetProtection formatCells="0" formatColumns="0" formatRows="0" insertColumns="0" insertRows="0" deleteColumns="0" deleteRows="0" selectLockedCells="1"/>
  <autoFilter ref="A19:U19" xr:uid="{00000000-0009-0000-0000-000003000000}"/>
  <mergeCells count="17">
    <mergeCell ref="B18:T18"/>
    <mergeCell ref="B89:T89"/>
    <mergeCell ref="H15:H16"/>
    <mergeCell ref="I15:I16"/>
    <mergeCell ref="J15:M15"/>
    <mergeCell ref="N15:N16"/>
    <mergeCell ref="O15:R15"/>
    <mergeCell ref="S15:S16"/>
    <mergeCell ref="B15:B16"/>
    <mergeCell ref="C15:C16"/>
    <mergeCell ref="D15:D16"/>
    <mergeCell ref="E15:E16"/>
    <mergeCell ref="F15:F16"/>
    <mergeCell ref="G15:G16"/>
    <mergeCell ref="T15:T16"/>
    <mergeCell ref="L16:M16"/>
    <mergeCell ref="P16:R16"/>
  </mergeCells>
  <dataValidations count="1">
    <dataValidation type="list" allowBlank="1" showInputMessage="1" showErrorMessage="1" sqref="B12" xr:uid="{00000000-0002-0000-0300-000000000000}">
      <formula1>#REF!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datos</vt:lpstr>
      <vt:lpstr>ANEXO 1</vt:lpstr>
      <vt:lpstr>ANEXO 3 </vt:lpstr>
      <vt:lpstr>ANEXO 3 patricia</vt:lpstr>
    </vt:vector>
  </TitlesOfParts>
  <Company>ORGANO DE FISCALIZACION SUPERIOR DE PUEBLA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SAN PABLO ANICANO</cp:lastModifiedBy>
  <cp:lastPrinted>2023-04-18T22:49:16Z</cp:lastPrinted>
  <dcterms:created xsi:type="dcterms:W3CDTF">2006-04-05T14:59:27Z</dcterms:created>
  <dcterms:modified xsi:type="dcterms:W3CDTF">2026-04-16T23:21:03Z</dcterms:modified>
</cp:coreProperties>
</file>